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embeddings/oleObject1.bin" ContentType="application/vnd.openxmlformats-officedocument.oleObject"/>
  <Override PartName="/xl/ctrlProps/ctrlProp6.xml" ContentType="application/vnd.ms-excel.controlproperties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lwyn\Dropbox\Erna-Alwyn\SaldanaBay\Excel activities\"/>
    </mc:Choice>
  </mc:AlternateContent>
  <xr:revisionPtr revIDLastSave="0" documentId="8_{DD3FE604-9CA3-4B55-A77C-A4D8693D6FFE}" xr6:coauthVersionLast="47" xr6:coauthVersionMax="47" xr10:uidLastSave="{00000000-0000-0000-0000-000000000000}"/>
  <bookViews>
    <workbookView xWindow="-110" yWindow="-110" windowWidth="19420" windowHeight="10420" tabRatio="864"/>
  </bookViews>
  <sheets>
    <sheet name="MAP COORDINATES" sheetId="13" r:id="rId1"/>
    <sheet name="Points" sheetId="3" r:id="rId2"/>
    <sheet name="Names" sheetId="14" r:id="rId3"/>
    <sheet name="Picture" sheetId="2" r:id="rId4"/>
    <sheet name="Lines" sheetId="10" r:id="rId5"/>
    <sheet name="More lines" sheetId="11" r:id="rId6"/>
    <sheet name="Curve patterns" sheetId="12" r:id="rId7"/>
    <sheet name="GRADIENT 1" sheetId="7" r:id="rId8"/>
    <sheet name="GRADIENT 2" sheetId="8" r:id="rId9"/>
    <sheet name="GRADIENT 3" sheetId="9" r:id="rId10"/>
  </sheets>
  <definedNames>
    <definedName name="a">'More lines'!$F$10</definedName>
    <definedName name="aa">#REF!</definedName>
    <definedName name="b">'More lines'!$G$10</definedName>
    <definedName name="cc">#REF!</definedName>
    <definedName name="p">#REF!</definedName>
    <definedName name="_xlnm.Print_Area" localSheetId="4">Lines!$A:$P</definedName>
    <definedName name="q">#REF!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2" l="1"/>
  <c r="J16" i="9"/>
  <c r="H17" i="9"/>
  <c r="J5" i="9" s="1"/>
  <c r="E3" i="14"/>
  <c r="AD20" i="13"/>
  <c r="AB20" i="13"/>
  <c r="AD19" i="13"/>
  <c r="AB19" i="13"/>
  <c r="AD18" i="13"/>
  <c r="AB18" i="13"/>
  <c r="AD17" i="13"/>
  <c r="AB17" i="13"/>
  <c r="AD16" i="13"/>
  <c r="AB16" i="13"/>
  <c r="AD15" i="13"/>
  <c r="AB15" i="13"/>
  <c r="AD14" i="13"/>
  <c r="AB14" i="13"/>
  <c r="AD13" i="13"/>
  <c r="AB13" i="13"/>
  <c r="AD12" i="13"/>
  <c r="AB12" i="13"/>
  <c r="AD11" i="13"/>
  <c r="AB11" i="13"/>
  <c r="AD10" i="13"/>
  <c r="AB10" i="13"/>
  <c r="F21" i="7"/>
  <c r="F22" i="7"/>
  <c r="H21" i="7" s="1"/>
  <c r="E23" i="7"/>
  <c r="C12" i="8"/>
  <c r="D12" i="8"/>
  <c r="F17" i="8"/>
  <c r="F18" i="8"/>
  <c r="F19" i="8"/>
  <c r="F20" i="8"/>
  <c r="H16" i="9"/>
  <c r="I10" i="9" s="1"/>
  <c r="I5" i="9"/>
  <c r="E16" i="9"/>
  <c r="E17" i="9"/>
  <c r="E18" i="9"/>
  <c r="E19" i="9"/>
  <c r="C8" i="12"/>
  <c r="D9" i="12" s="1"/>
  <c r="C9" i="12"/>
  <c r="C10" i="12"/>
  <c r="D10" i="12" s="1"/>
  <c r="C11" i="12"/>
  <c r="D11" i="12" s="1"/>
  <c r="C12" i="12"/>
  <c r="C13" i="12"/>
  <c r="C14" i="12"/>
  <c r="C15" i="12"/>
  <c r="C16" i="12"/>
  <c r="C17" i="12"/>
  <c r="C18" i="12"/>
  <c r="G10" i="11"/>
  <c r="C16" i="11" s="1"/>
  <c r="C11" i="11"/>
  <c r="I9" i="9"/>
  <c r="I4" i="9"/>
  <c r="C14" i="11"/>
  <c r="H19" i="9"/>
  <c r="L9" i="9" s="1"/>
  <c r="H18" i="9"/>
  <c r="K9" i="9" s="1"/>
  <c r="L14" i="9"/>
  <c r="L10" i="9"/>
  <c r="L6" i="9"/>
  <c r="L11" i="9"/>
  <c r="L7" i="9"/>
  <c r="L5" i="9"/>
  <c r="K8" i="9"/>
  <c r="C20" i="11"/>
  <c r="K4" i="9"/>
  <c r="K7" i="9"/>
  <c r="K6" i="9"/>
  <c r="K10" i="9"/>
  <c r="K14" i="9"/>
  <c r="K5" i="9"/>
  <c r="K13" i="9"/>
  <c r="L4" i="9"/>
  <c r="L12" i="9"/>
  <c r="E10" i="12"/>
  <c r="E15" i="12"/>
  <c r="E17" i="12"/>
  <c r="C17" i="11"/>
  <c r="E11" i="12"/>
  <c r="D13" i="12" l="1"/>
  <c r="E13" i="12" s="1"/>
  <c r="D15" i="12"/>
  <c r="D17" i="12"/>
  <c r="D16" i="12"/>
  <c r="E16" i="12" s="1"/>
  <c r="D12" i="12"/>
  <c r="E12" i="12" s="1"/>
  <c r="D18" i="12"/>
  <c r="E18" i="12" s="1"/>
  <c r="D14" i="12"/>
  <c r="E14" i="12" s="1"/>
  <c r="D17" i="11"/>
  <c r="I6" i="9"/>
  <c r="J8" i="9"/>
  <c r="J6" i="9"/>
  <c r="I14" i="9"/>
  <c r="C15" i="11"/>
  <c r="D15" i="11" s="1"/>
  <c r="C19" i="11"/>
  <c r="J9" i="9"/>
  <c r="C12" i="11"/>
  <c r="D12" i="11" s="1"/>
  <c r="J11" i="9"/>
  <c r="J13" i="9"/>
  <c r="L13" i="9"/>
  <c r="I7" i="9"/>
  <c r="J4" i="9"/>
  <c r="I11" i="9"/>
  <c r="C21" i="11"/>
  <c r="D21" i="11" s="1"/>
  <c r="C18" i="11"/>
  <c r="D18" i="11" s="1"/>
  <c r="L8" i="9"/>
  <c r="K11" i="9"/>
  <c r="K12" i="9"/>
  <c r="I8" i="9"/>
  <c r="C13" i="11"/>
  <c r="I13" i="9"/>
  <c r="J10" i="9"/>
  <c r="J12" i="9"/>
  <c r="J14" i="9"/>
  <c r="J7" i="9"/>
  <c r="I12" i="9"/>
  <c r="D13" i="11" l="1"/>
  <c r="D14" i="11"/>
  <c r="D16" i="11"/>
  <c r="D19" i="11"/>
  <c r="D20" i="11"/>
</calcChain>
</file>

<file path=xl/comments1.xml><?xml version="1.0" encoding="utf-8"?>
<comments xmlns="http://schemas.openxmlformats.org/spreadsheetml/2006/main">
  <authors>
    <author>elc1nc</author>
  </authors>
  <commentList>
    <comment ref="V2" authorId="0" shapeId="0">
      <text>
        <r>
          <rPr>
            <b/>
            <sz val="10"/>
            <color indexed="81"/>
            <rFont val="Tahoma"/>
            <family val="2"/>
          </rPr>
          <t>Instructions: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0"/>
            <color indexed="81"/>
            <rFont val="Tahoma"/>
            <family val="2"/>
          </rPr>
          <t>Each square in the map can be named with coordinates - a letter and a number where the column and row cross.
For each item on the map, type the coordinates where it is located.  The first is done for you.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<sst xmlns="http://schemas.openxmlformats.org/spreadsheetml/2006/main" count="381" uniqueCount="131">
  <si>
    <t>X</t>
  </si>
  <si>
    <t>Y</t>
  </si>
  <si>
    <t>PRETTY PICTURE</t>
  </si>
  <si>
    <t>PLOTTING POINTS</t>
  </si>
  <si>
    <t>Simply overtype if you want to change values.</t>
  </si>
  <si>
    <t>Name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</si>
  <si>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</si>
  <si>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</si>
  <si>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</si>
  <si>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</si>
  <si>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</si>
  <si>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</si>
  <si>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</si>
  <si>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</si>
  <si>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</si>
  <si>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</si>
  <si>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</si>
  <si>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</si>
  <si>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</si>
  <si>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NAMING POINTS</t>
  </si>
  <si>
    <t>Type in the co-ordinates (X and Y values) of the points named A to M.</t>
  </si>
  <si>
    <t>Make a pretty picture by changing the values of X and Y in the table.</t>
  </si>
  <si>
    <t>Now make another one!</t>
  </si>
  <si>
    <t>Type in whole number values for X and Y in the table - where is the corresponding point on the graph?</t>
  </si>
  <si>
    <r>
      <t>First predict</t>
    </r>
    <r>
      <rPr>
        <b/>
        <sz val="10"/>
        <color indexed="10"/>
        <rFont val="Arial"/>
        <family val="2"/>
      </rPr>
      <t xml:space="preserve"> the location of the point,</t>
    </r>
    <r>
      <rPr>
        <b/>
        <i/>
        <sz val="10"/>
        <color indexed="10"/>
        <rFont val="Arial"/>
        <family val="2"/>
      </rPr>
      <t xml:space="preserve"> then check</t>
    </r>
    <r>
      <rPr>
        <b/>
        <sz val="10"/>
        <color indexed="10"/>
        <rFont val="Arial"/>
        <family val="2"/>
      </rPr>
      <t xml:space="preserve"> by pressing Enter. Were you correct?</t>
    </r>
  </si>
  <si>
    <r>
      <t xml:space="preserve">Try to make some </t>
    </r>
    <r>
      <rPr>
        <b/>
        <i/>
        <sz val="10"/>
        <color indexed="10"/>
        <rFont val="Arial"/>
        <family val="2"/>
      </rPr>
      <t>pattern</t>
    </r>
    <r>
      <rPr>
        <b/>
        <sz val="10"/>
        <color indexed="10"/>
        <rFont val="Arial"/>
        <family val="2"/>
      </rPr>
      <t xml:space="preserve"> in the graph …</t>
    </r>
  </si>
  <si>
    <t>---</t>
  </si>
  <si>
    <t>»</t>
  </si>
  <si>
    <t>ª</t>
  </si>
  <si>
    <t>Map Coordinates</t>
  </si>
  <si>
    <t>{</t>
  </si>
  <si>
    <t>----</t>
  </si>
  <si>
    <t>%</t>
  </si>
  <si>
    <t>$</t>
  </si>
  <si>
    <t>(</t>
  </si>
  <si>
    <t>*</t>
  </si>
  <si>
    <t>==</t>
  </si>
  <si>
    <t>"</t>
  </si>
  <si>
    <t>¿</t>
  </si>
  <si>
    <t>&amp;</t>
  </si>
  <si>
    <t>Library</t>
  </si>
  <si>
    <t>N</t>
  </si>
  <si>
    <t>,</t>
  </si>
  <si>
    <t>)</t>
  </si>
  <si>
    <t>Flower Shop</t>
  </si>
  <si>
    <t>Phone Company</t>
  </si>
  <si>
    <t>U</t>
  </si>
  <si>
    <t>Church</t>
  </si>
  <si>
    <t>Town Clock</t>
  </si>
  <si>
    <t>]</t>
  </si>
  <si>
    <t>Marina</t>
  </si>
  <si>
    <t>§</t>
  </si>
  <si>
    <t>Post Office</t>
  </si>
  <si>
    <t>Q</t>
  </si>
  <si>
    <t>Airport</t>
  </si>
  <si>
    <t>Optomitrist</t>
  </si>
  <si>
    <t>Hairdresser</t>
  </si>
  <si>
    <t>Music Store</t>
  </si>
  <si>
    <t>WHAT IS A GRADIENT?</t>
  </si>
  <si>
    <t>The gradient of a line is a number describing</t>
  </si>
  <si>
    <t>Let's investigate …</t>
  </si>
  <si>
    <t>First keep the point A fixed.  In the table</t>
  </si>
  <si>
    <t>below, change the co-ordinates of point B and</t>
  </si>
  <si>
    <t>observe how the gradient of line AB changes …</t>
  </si>
  <si>
    <t xml:space="preserve">Can you find out how the gradient is calculated? </t>
  </si>
  <si>
    <t>Describe it in words and in symbols.</t>
  </si>
  <si>
    <t>Now check your theory by also changing point A.</t>
  </si>
  <si>
    <t>When is the gradient positive?  0? Negative? 1?</t>
  </si>
  <si>
    <t>x</t>
  </si>
  <si>
    <t>y</t>
  </si>
  <si>
    <t>GRADIENT</t>
  </si>
  <si>
    <t>=</t>
  </si>
  <si>
    <r>
      <t xml:space="preserve"> its </t>
    </r>
    <r>
      <rPr>
        <i/>
        <sz val="10"/>
        <rFont val="Arial"/>
        <family val="2"/>
      </rPr>
      <t>steepness</t>
    </r>
    <r>
      <rPr>
        <sz val="10"/>
        <rFont val="Arial"/>
        <family val="2"/>
      </rPr>
      <t xml:space="preserve"> and </t>
    </r>
    <r>
      <rPr>
        <i/>
        <sz val="10"/>
        <rFont val="Arial"/>
        <family val="2"/>
      </rPr>
      <t>direction.</t>
    </r>
  </si>
  <si>
    <r>
      <t xml:space="preserve">Try to </t>
    </r>
    <r>
      <rPr>
        <i/>
        <sz val="10"/>
        <rFont val="Arial"/>
        <family val="2"/>
      </rPr>
      <t>predict</t>
    </r>
    <r>
      <rPr>
        <sz val="10"/>
        <rFont val="Arial"/>
        <family val="2"/>
      </rPr>
      <t xml:space="preserve"> the gradient </t>
    </r>
    <r>
      <rPr>
        <i/>
        <sz val="10"/>
        <rFont val="Arial"/>
        <family val="2"/>
      </rPr>
      <t>before</t>
    </r>
    <r>
      <rPr>
        <sz val="10"/>
        <rFont val="Arial"/>
        <family val="2"/>
      </rPr>
      <t xml:space="preserve"> pressing ENTER.</t>
    </r>
  </si>
  <si>
    <t>a</t>
  </si>
  <si>
    <t>b</t>
  </si>
  <si>
    <t xml:space="preserve"> </t>
  </si>
  <si>
    <t>LINE</t>
  </si>
  <si>
    <t>The graph shows line segments joining points</t>
  </si>
  <si>
    <t>A, B, C and D with co-ordinates shown below.</t>
  </si>
  <si>
    <t>Now change the co-ordinates of the points and do it again!</t>
  </si>
  <si>
    <t xml:space="preserve">The gradient m of a line connecting </t>
  </si>
  <si>
    <t>LINE SEGMENT</t>
  </si>
  <si>
    <t>AB</t>
  </si>
  <si>
    <t>BC</t>
  </si>
  <si>
    <t>CD</t>
  </si>
  <si>
    <t>AD</t>
  </si>
  <si>
    <t>Complete the gradients of the lines below.</t>
  </si>
  <si>
    <t>Complete below the gradient for each</t>
  </si>
  <si>
    <t>of the coloured lines in the graph.</t>
  </si>
  <si>
    <t>Now make a parallelogram. What can you say about the gradients of the sides?</t>
  </si>
  <si>
    <t>Describe your method in words and in symbols.</t>
  </si>
  <si>
    <t>Excel will tell you if you are correct!</t>
  </si>
  <si>
    <t>Excel will tell you if you are correct …</t>
  </si>
  <si>
    <r>
      <t>points A (x</t>
    </r>
    <r>
      <rPr>
        <vertAlign val="sub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, y</t>
    </r>
    <r>
      <rPr>
        <vertAlign val="subscript"/>
        <sz val="11"/>
        <color indexed="8"/>
        <rFont val="Arial"/>
        <family val="2"/>
      </rPr>
      <t>1</t>
    </r>
    <r>
      <rPr>
        <sz val="11"/>
        <color indexed="8"/>
        <rFont val="Arial"/>
        <family val="2"/>
      </rPr>
      <t>) and B (x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, y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) is:</t>
    </r>
  </si>
  <si>
    <t>Then press Enter.</t>
  </si>
  <si>
    <t>Need more practice?</t>
  </si>
  <si>
    <t>Excercise 1</t>
  </si>
  <si>
    <t>Excercise 2</t>
  </si>
  <si>
    <t>Excercise 3</t>
  </si>
  <si>
    <t>Excercise 4</t>
  </si>
  <si>
    <t>Excercise 5</t>
  </si>
  <si>
    <t>Excercise 6</t>
  </si>
  <si>
    <t>Excercise 7</t>
  </si>
  <si>
    <t>Excercise 8</t>
  </si>
  <si>
    <t>Do all 8 ...</t>
  </si>
  <si>
    <t xml:space="preserve">Click for a new exercise ... </t>
  </si>
  <si>
    <t>What X-Y patterns are there for a straight line?</t>
  </si>
  <si>
    <t>Click on the sliders and make different straight lines.</t>
  </si>
  <si>
    <t>What patterns are there is the table? How does this connect to the line?</t>
  </si>
  <si>
    <t>"Incline":</t>
  </si>
  <si>
    <t>"Height":</t>
  </si>
  <si>
    <t>A STRAIGHT LINE IS A PRETTY PICTURE!!</t>
  </si>
  <si>
    <t>Make a straight line!</t>
  </si>
  <si>
    <t>Type different values for Y in the table until you</t>
  </si>
  <si>
    <r>
      <rPr>
        <sz val="10"/>
        <color rgb="FFFF0000"/>
        <rFont val="Arial"/>
        <family val="2"/>
      </rPr>
      <t xml:space="preserve">are </t>
    </r>
    <r>
      <rPr>
        <i/>
        <sz val="10"/>
        <color rgb="FFFF0000"/>
        <rFont val="Arial"/>
        <family val="2"/>
      </rPr>
      <t>sure</t>
    </r>
    <r>
      <rPr>
        <sz val="10"/>
        <color rgb="FFFF0000"/>
        <rFont val="Arial"/>
        <family val="2"/>
      </rPr>
      <t xml:space="preserve"> it is a straight line.</t>
    </r>
    <r>
      <rPr>
        <sz val="10"/>
        <color indexed="10"/>
        <rFont val="Arial"/>
        <family val="2"/>
      </rPr>
      <t xml:space="preserve"> Do you see number patterns?</t>
    </r>
  </si>
  <si>
    <r>
      <t xml:space="preserve">How can you be </t>
    </r>
    <r>
      <rPr>
        <i/>
        <sz val="10"/>
        <color rgb="FFFF0000"/>
        <rFont val="Arial"/>
        <family val="2"/>
      </rPr>
      <t>sure</t>
    </r>
    <r>
      <rPr>
        <sz val="10"/>
        <color indexed="10"/>
        <rFont val="Arial"/>
        <family val="2"/>
      </rPr>
      <t xml:space="preserve"> it is a straght line?</t>
    </r>
  </si>
  <si>
    <r>
      <t xml:space="preserve">Now make a </t>
    </r>
    <r>
      <rPr>
        <i/>
        <sz val="10"/>
        <color rgb="FFFF0000"/>
        <rFont val="Arial"/>
        <family val="2"/>
      </rPr>
      <t>different</t>
    </r>
    <r>
      <rPr>
        <sz val="10"/>
        <color indexed="10"/>
        <rFont val="Arial"/>
        <family val="2"/>
      </rPr>
      <t xml:space="preserve"> straight line. More number patterns?</t>
    </r>
  </si>
  <si>
    <r>
      <t xml:space="preserve">Make </t>
    </r>
    <r>
      <rPr>
        <i/>
        <sz val="10"/>
        <color rgb="FFFF0000"/>
        <rFont val="Arial"/>
        <family val="2"/>
      </rPr>
      <t>another</t>
    </r>
    <r>
      <rPr>
        <sz val="10"/>
        <color indexed="10"/>
        <rFont val="Arial"/>
        <family val="2"/>
      </rPr>
      <t xml:space="preserve"> straight line. More number patterns?</t>
    </r>
  </si>
  <si>
    <r>
      <t xml:space="preserve">What is the </t>
    </r>
    <r>
      <rPr>
        <i/>
        <sz val="10"/>
        <color rgb="FFFF0000"/>
        <rFont val="Arial"/>
        <family val="2"/>
      </rPr>
      <t>same</t>
    </r>
    <r>
      <rPr>
        <sz val="10"/>
        <color indexed="10"/>
        <rFont val="Arial"/>
        <family val="2"/>
      </rPr>
      <t xml:space="preserve"> and what is </t>
    </r>
    <r>
      <rPr>
        <i/>
        <sz val="10"/>
        <color rgb="FFFF0000"/>
        <rFont val="Arial"/>
        <family val="2"/>
      </rPr>
      <t>different</t>
    </r>
    <r>
      <rPr>
        <sz val="10"/>
        <color indexed="10"/>
        <rFont val="Arial"/>
        <family val="2"/>
      </rPr>
      <t xml:space="preserve"> in</t>
    </r>
    <r>
      <rPr>
        <i/>
        <sz val="10"/>
        <color indexed="10"/>
        <rFont val="Arial"/>
        <family val="2"/>
      </rPr>
      <t xml:space="preserve"> the</t>
    </r>
  </si>
  <si>
    <t>numbers for the different straight lines?</t>
  </si>
  <si>
    <t>Describe in words! Illustrate in the above table!</t>
  </si>
  <si>
    <t>When does a XY-table give a straight line and when not?</t>
  </si>
  <si>
    <t>What NUMBER patterns in X-Y gives a straight line</t>
  </si>
  <si>
    <t>GEOMTERIC pattern?</t>
  </si>
  <si>
    <t>A different ORDER in the CHAOS …</t>
  </si>
  <si>
    <t>Click here for a tip:</t>
  </si>
  <si>
    <t>Now you make a picture that starts at 2 - type Y values and see what happens …</t>
  </si>
  <si>
    <t>What kind of NUMBER patterns are there in this type of GEOMETRIC picture?</t>
  </si>
  <si>
    <t>Click on the arrows to change the picture … How do the XY NUMBERS change?</t>
  </si>
  <si>
    <t>Describe it in words and symbols 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</si>
</sst>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1" x14ac:knownFonts="1">
    <font>
      <sz val="10"/>
      <name val="Times New Roman"/>
    </font>
    <font>
      <b/>
      <sz val="10"/>
      <name val="Times New Roman"/>
      <family val="1"/>
    </font>
    <font>
      <b/>
      <sz val="12"/>
      <color indexed="10"/>
      <name val="Arial"/>
      <family val="2"/>
    </font>
    <font>
      <b/>
      <sz val="28"/>
      <color indexed="10"/>
      <name val="Times New Roman"/>
      <family val="1"/>
    </font>
    <font>
      <b/>
      <sz val="22"/>
      <color indexed="10"/>
      <name val="Times New Roman"/>
      <family val="1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name val="Arial"/>
    </font>
    <font>
      <sz val="10"/>
      <color indexed="13"/>
      <name val="Arial"/>
      <family val="2"/>
    </font>
    <font>
      <sz val="10"/>
      <name val="Symbol"/>
      <family val="1"/>
      <charset val="2"/>
    </font>
    <font>
      <sz val="10"/>
      <color indexed="57"/>
      <name val="Symbol"/>
      <family val="1"/>
      <charset val="2"/>
    </font>
    <font>
      <b/>
      <sz val="12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2"/>
      <color indexed="57"/>
      <name val="Symbol"/>
      <family val="1"/>
      <charset val="2"/>
    </font>
    <font>
      <sz val="8"/>
      <name val="Arial"/>
      <family val="2"/>
    </font>
    <font>
      <u/>
      <sz val="8"/>
      <color indexed="12"/>
      <name val="Arial"/>
      <family val="2"/>
    </font>
    <font>
      <b/>
      <sz val="14"/>
      <color indexed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i/>
      <sz val="11"/>
      <color indexed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color indexed="10"/>
      <name val="Arial"/>
      <family val="2"/>
    </font>
    <font>
      <b/>
      <sz val="10"/>
      <color indexed="41"/>
      <name val="Arial"/>
      <family val="2"/>
    </font>
    <font>
      <sz val="10"/>
      <color indexed="41"/>
      <name val="Arial"/>
      <family val="2"/>
    </font>
    <font>
      <sz val="10"/>
      <color indexed="10"/>
      <name val="Times New Roman"/>
      <family val="1"/>
    </font>
    <font>
      <sz val="11"/>
      <name val="Arial"/>
    </font>
    <font>
      <sz val="11"/>
      <name val="Times New Roman"/>
    </font>
    <font>
      <sz val="10"/>
      <name val="Times New Roman"/>
      <family val="1"/>
    </font>
    <font>
      <sz val="8"/>
      <color indexed="10"/>
      <name val="Arial"/>
      <family val="2"/>
    </font>
    <font>
      <sz val="11"/>
      <color indexed="8"/>
      <name val="Arial"/>
      <family val="2"/>
    </font>
    <font>
      <vertAlign val="subscript"/>
      <sz val="11"/>
      <color indexed="8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color indexed="27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Tahoma"/>
      <family val="2"/>
    </font>
    <font>
      <sz val="10"/>
      <color indexed="41"/>
      <name val="Arial"/>
    </font>
    <font>
      <sz val="14"/>
      <name val="Wingdings"/>
      <charset val="2"/>
    </font>
    <font>
      <u/>
      <sz val="10"/>
      <color indexed="12"/>
      <name val="Arial"/>
      <family val="2"/>
    </font>
    <font>
      <b/>
      <sz val="10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4"/>
      <name val="Symbol"/>
      <family val="1"/>
      <charset val="2"/>
    </font>
    <font>
      <sz val="14"/>
      <color rgb="FFFF0000"/>
      <name val="Wingdings"/>
      <charset val="2"/>
    </font>
    <font>
      <b/>
      <sz val="10"/>
      <color rgb="FF0000FF"/>
      <name val="Times New Roman"/>
      <family val="1"/>
    </font>
    <font>
      <b/>
      <sz val="10"/>
      <color rgb="FFFF0000"/>
      <name val="Arial"/>
      <family val="2"/>
    </font>
    <font>
      <b/>
      <sz val="10"/>
      <color rgb="FFFF33CC"/>
      <name val="Arial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C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49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9" fillId="0" borderId="0"/>
  </cellStyleXfs>
  <cellXfs count="2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6" fillId="0" borderId="0" xfId="0" applyFont="1"/>
    <xf numFmtId="0" fontId="0" fillId="4" borderId="0" xfId="0" applyFill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4" borderId="0" xfId="0" applyFill="1" applyAlignment="1">
      <alignment horizontal="center"/>
    </xf>
    <xf numFmtId="0" fontId="4" fillId="4" borderId="0" xfId="0" applyFont="1" applyFill="1"/>
    <xf numFmtId="0" fontId="5" fillId="4" borderId="0" xfId="0" applyFont="1" applyFill="1"/>
    <xf numFmtId="0" fontId="0" fillId="5" borderId="0" xfId="0" applyFill="1"/>
    <xf numFmtId="0" fontId="19" fillId="5" borderId="0" xfId="0" applyFont="1" applyFill="1"/>
    <xf numFmtId="0" fontId="14" fillId="5" borderId="0" xfId="0" applyFont="1" applyFill="1"/>
    <xf numFmtId="1" fontId="21" fillId="5" borderId="0" xfId="3" applyNumberFormat="1" applyFont="1" applyFill="1" applyAlignment="1">
      <alignment vertical="top"/>
    </xf>
    <xf numFmtId="1" fontId="21" fillId="5" borderId="0" xfId="3" applyNumberFormat="1" applyFont="1" applyFill="1" applyAlignment="1">
      <alignment horizontal="left" vertical="top" wrapText="1"/>
    </xf>
    <xf numFmtId="0" fontId="0" fillId="5" borderId="0" xfId="0" applyFill="1" applyAlignment="1">
      <alignment vertical="top"/>
    </xf>
    <xf numFmtId="0" fontId="9" fillId="5" borderId="0" xfId="3" applyFill="1" applyAlignment="1">
      <alignment vertical="center"/>
    </xf>
    <xf numFmtId="1" fontId="21" fillId="5" borderId="0" xfId="3" applyNumberFormat="1" applyFont="1" applyFill="1" applyAlignment="1">
      <alignment horizontal="left" wrapText="1"/>
    </xf>
    <xf numFmtId="0" fontId="9" fillId="5" borderId="0" xfId="3" applyFill="1"/>
    <xf numFmtId="1" fontId="5" fillId="5" borderId="0" xfId="3" applyNumberFormat="1" applyFont="1" applyFill="1"/>
    <xf numFmtId="0" fontId="22" fillId="5" borderId="1" xfId="3" applyFont="1" applyFill="1" applyBorder="1" applyAlignment="1">
      <alignment horizontal="center" vertical="top"/>
    </xf>
    <xf numFmtId="0" fontId="9" fillId="5" borderId="2" xfId="3" applyFill="1" applyBorder="1" applyAlignment="1">
      <alignment vertical="center"/>
    </xf>
    <xf numFmtId="0" fontId="23" fillId="5" borderId="3" xfId="0" applyFont="1" applyFill="1" applyBorder="1" applyAlignment="1">
      <alignment vertical="center"/>
    </xf>
    <xf numFmtId="0" fontId="0" fillId="5" borderId="3" xfId="0" applyFill="1" applyBorder="1"/>
    <xf numFmtId="0" fontId="0" fillId="5" borderId="4" xfId="0" applyFill="1" applyBorder="1"/>
    <xf numFmtId="0" fontId="24" fillId="5" borderId="1" xfId="3" applyFont="1" applyFill="1" applyBorder="1" applyAlignment="1">
      <alignment horizontal="center"/>
    </xf>
    <xf numFmtId="0" fontId="21" fillId="5" borderId="1" xfId="3" applyNumberFormat="1" applyFont="1" applyFill="1" applyBorder="1" applyAlignment="1" applyProtection="1">
      <alignment horizontal="center"/>
      <protection locked="0"/>
    </xf>
    <xf numFmtId="0" fontId="21" fillId="5" borderId="1" xfId="3" applyFont="1" applyFill="1" applyBorder="1" applyAlignment="1" applyProtection="1">
      <alignment horizontal="center"/>
      <protection locked="0"/>
    </xf>
    <xf numFmtId="0" fontId="9" fillId="5" borderId="5" xfId="3" applyFill="1" applyBorder="1"/>
    <xf numFmtId="0" fontId="25" fillId="5" borderId="6" xfId="0" applyFont="1" applyFill="1" applyBorder="1" applyAlignment="1" applyProtection="1">
      <alignment horizontal="right"/>
      <protection hidden="1"/>
    </xf>
    <xf numFmtId="0" fontId="0" fillId="5" borderId="7" xfId="0" applyFill="1" applyBorder="1"/>
    <xf numFmtId="0" fontId="5" fillId="5" borderId="8" xfId="0" applyFont="1" applyFill="1" applyBorder="1" applyAlignment="1" applyProtection="1">
      <alignment horizontal="right" vertical="top"/>
      <protection hidden="1"/>
    </xf>
    <xf numFmtId="0" fontId="24" fillId="5" borderId="6" xfId="3" applyFont="1" applyFill="1" applyBorder="1" applyAlignment="1">
      <alignment horizontal="center"/>
    </xf>
    <xf numFmtId="0" fontId="21" fillId="5" borderId="6" xfId="3" applyFont="1" applyFill="1" applyBorder="1" applyAlignment="1" applyProtection="1">
      <alignment horizontal="center"/>
      <protection locked="0"/>
    </xf>
    <xf numFmtId="1" fontId="24" fillId="5" borderId="0" xfId="3" applyNumberFormat="1" applyFont="1" applyFill="1" applyBorder="1" applyAlignment="1">
      <alignment horizontal="center"/>
    </xf>
    <xf numFmtId="0" fontId="21" fillId="5" borderId="0" xfId="3" applyFont="1" applyFill="1" applyBorder="1" applyAlignment="1" applyProtection="1">
      <alignment horizontal="center"/>
      <protection locked="0"/>
    </xf>
    <xf numFmtId="0" fontId="21" fillId="5" borderId="0" xfId="3" applyFont="1" applyFill="1" applyBorder="1" applyAlignment="1" applyProtection="1">
      <alignment horizontal="center" wrapText="1"/>
      <protection locked="0"/>
    </xf>
    <xf numFmtId="1" fontId="26" fillId="5" borderId="0" xfId="3" applyNumberFormat="1" applyFont="1" applyFill="1" applyBorder="1" applyAlignment="1">
      <alignment horizontal="center"/>
    </xf>
    <xf numFmtId="0" fontId="27" fillId="5" borderId="0" xfId="3" applyFont="1" applyFill="1" applyBorder="1" applyAlignment="1">
      <alignment horizontal="center"/>
    </xf>
    <xf numFmtId="0" fontId="27" fillId="5" borderId="0" xfId="3" applyFont="1" applyFill="1" applyBorder="1" applyAlignment="1">
      <alignment horizontal="center" wrapText="1"/>
    </xf>
    <xf numFmtId="0" fontId="8" fillId="5" borderId="0" xfId="0" applyFont="1" applyFill="1"/>
    <xf numFmtId="2" fontId="0" fillId="5" borderId="0" xfId="0" applyNumberFormat="1" applyFill="1"/>
    <xf numFmtId="0" fontId="0" fillId="6" borderId="0" xfId="0" applyFill="1"/>
    <xf numFmtId="0" fontId="19" fillId="6" borderId="0" xfId="0" applyFont="1" applyFill="1"/>
    <xf numFmtId="0" fontId="14" fillId="6" borderId="0" xfId="0" applyFont="1" applyFill="1"/>
    <xf numFmtId="1" fontId="5" fillId="6" borderId="0" xfId="3" applyNumberFormat="1" applyFont="1" applyFill="1"/>
    <xf numFmtId="0" fontId="22" fillId="6" borderId="1" xfId="3" applyFont="1" applyFill="1" applyBorder="1" applyAlignment="1">
      <alignment horizontal="center" vertical="top"/>
    </xf>
    <xf numFmtId="0" fontId="24" fillId="6" borderId="1" xfId="3" applyFont="1" applyFill="1" applyBorder="1" applyAlignment="1">
      <alignment horizontal="center"/>
    </xf>
    <xf numFmtId="0" fontId="21" fillId="6" borderId="1" xfId="3" applyNumberFormat="1" applyFont="1" applyFill="1" applyBorder="1" applyAlignment="1" applyProtection="1">
      <alignment horizontal="center"/>
      <protection locked="0"/>
    </xf>
    <xf numFmtId="0" fontId="21" fillId="6" borderId="1" xfId="3" applyFont="1" applyFill="1" applyBorder="1" applyAlignment="1" applyProtection="1">
      <alignment horizontal="center"/>
      <protection locked="0"/>
    </xf>
    <xf numFmtId="0" fontId="9" fillId="6" borderId="0" xfId="3" applyFill="1" applyAlignment="1">
      <alignment vertical="center"/>
    </xf>
    <xf numFmtId="1" fontId="21" fillId="6" borderId="0" xfId="3" applyNumberFormat="1" applyFont="1" applyFill="1" applyAlignment="1">
      <alignment horizontal="left" wrapText="1"/>
    </xf>
    <xf numFmtId="1" fontId="24" fillId="6" borderId="1" xfId="3" applyNumberFormat="1" applyFont="1" applyFill="1" applyBorder="1" applyAlignment="1">
      <alignment horizontal="center"/>
    </xf>
    <xf numFmtId="0" fontId="21" fillId="6" borderId="1" xfId="3" applyFont="1" applyFill="1" applyBorder="1" applyAlignment="1" applyProtection="1">
      <alignment horizontal="center" wrapText="1"/>
      <protection locked="0"/>
    </xf>
    <xf numFmtId="0" fontId="9" fillId="6" borderId="0" xfId="3" applyFill="1"/>
    <xf numFmtId="1" fontId="26" fillId="6" borderId="6" xfId="3" applyNumberFormat="1" applyFont="1" applyFill="1" applyBorder="1" applyAlignment="1">
      <alignment horizontal="center"/>
    </xf>
    <xf numFmtId="0" fontId="27" fillId="6" borderId="6" xfId="3" applyFont="1" applyFill="1" applyBorder="1" applyAlignment="1">
      <alignment horizontal="center"/>
    </xf>
    <xf numFmtId="0" fontId="27" fillId="6" borderId="6" xfId="3" applyFont="1" applyFill="1" applyBorder="1" applyAlignment="1">
      <alignment horizontal="center" wrapText="1"/>
    </xf>
    <xf numFmtId="1" fontId="21" fillId="6" borderId="0" xfId="3" applyNumberFormat="1" applyFont="1" applyFill="1" applyAlignment="1">
      <alignment horizontal="left"/>
    </xf>
    <xf numFmtId="0" fontId="9" fillId="6" borderId="0" xfId="3" applyFill="1" applyAlignment="1">
      <alignment horizontal="center"/>
    </xf>
    <xf numFmtId="0" fontId="5" fillId="6" borderId="0" xfId="3" applyFont="1" applyFill="1" applyAlignment="1">
      <alignment horizontal="center" wrapText="1"/>
    </xf>
    <xf numFmtId="1" fontId="5" fillId="6" borderId="0" xfId="3" applyNumberFormat="1" applyFont="1" applyFill="1" applyAlignment="1">
      <alignment horizontal="center"/>
    </xf>
    <xf numFmtId="0" fontId="5" fillId="6" borderId="0" xfId="0" applyFont="1" applyFill="1" applyAlignment="1" applyProtection="1">
      <alignment horizontal="center" vertical="center"/>
      <protection hidden="1"/>
    </xf>
    <xf numFmtId="0" fontId="30" fillId="6" borderId="0" xfId="0" applyFont="1" applyFill="1" applyBorder="1" applyAlignment="1">
      <alignment horizontal="center"/>
    </xf>
    <xf numFmtId="2" fontId="29" fillId="6" borderId="0" xfId="3" applyNumberFormat="1" applyFont="1" applyFill="1" applyBorder="1" applyAlignment="1" applyProtection="1">
      <alignment horizontal="center"/>
      <protection locked="0"/>
    </xf>
    <xf numFmtId="2" fontId="0" fillId="6" borderId="0" xfId="0" applyNumberFormat="1" applyFill="1"/>
    <xf numFmtId="0" fontId="31" fillId="6" borderId="0" xfId="0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1" fontId="19" fillId="6" borderId="0" xfId="3" applyNumberFormat="1" applyFont="1" applyFill="1"/>
    <xf numFmtId="0" fontId="32" fillId="6" borderId="0" xfId="3" applyFont="1" applyFill="1" applyAlignment="1">
      <alignment horizontal="left" wrapText="1"/>
    </xf>
    <xf numFmtId="0" fontId="26" fillId="6" borderId="0" xfId="3" applyFont="1" applyFill="1" applyBorder="1" applyAlignment="1">
      <alignment horizontal="center"/>
    </xf>
    <xf numFmtId="1" fontId="33" fillId="6" borderId="0" xfId="3" applyNumberFormat="1" applyFont="1" applyFill="1"/>
    <xf numFmtId="0" fontId="24" fillId="6" borderId="0" xfId="3" applyFont="1" applyFill="1" applyBorder="1" applyAlignment="1">
      <alignment horizontal="center"/>
    </xf>
    <xf numFmtId="1" fontId="5" fillId="6" borderId="0" xfId="3" applyNumberFormat="1" applyFont="1" applyFill="1" applyBorder="1"/>
    <xf numFmtId="0" fontId="9" fillId="6" borderId="0" xfId="3" applyFill="1" applyBorder="1" applyAlignment="1" applyProtection="1">
      <alignment horizontal="center"/>
      <protection locked="0"/>
    </xf>
    <xf numFmtId="1" fontId="35" fillId="6" borderId="0" xfId="3" applyNumberFormat="1" applyFont="1" applyFill="1" applyAlignment="1">
      <alignment vertical="top"/>
    </xf>
    <xf numFmtId="1" fontId="35" fillId="6" borderId="0" xfId="3" applyNumberFormat="1" applyFont="1" applyFill="1" applyAlignment="1">
      <alignment horizontal="left" vertical="top" wrapText="1"/>
    </xf>
    <xf numFmtId="0" fontId="24" fillId="6" borderId="0" xfId="3" applyFont="1" applyFill="1" applyBorder="1" applyAlignment="1">
      <alignment horizontal="center" vertical="center"/>
    </xf>
    <xf numFmtId="1" fontId="33" fillId="6" borderId="0" xfId="3" applyNumberFormat="1" applyFont="1" applyFill="1" applyAlignment="1">
      <alignment vertical="top"/>
    </xf>
    <xf numFmtId="0" fontId="9" fillId="6" borderId="0" xfId="3" applyFill="1" applyBorder="1" applyAlignment="1">
      <alignment vertical="center"/>
    </xf>
    <xf numFmtId="0" fontId="23" fillId="6" borderId="1" xfId="3" applyFont="1" applyFill="1" applyBorder="1" applyAlignment="1">
      <alignment horizontal="center" vertical="center"/>
    </xf>
    <xf numFmtId="0" fontId="24" fillId="6" borderId="1" xfId="3" applyFont="1" applyFill="1" applyBorder="1" applyAlignment="1">
      <alignment horizontal="center" vertical="center" wrapText="1"/>
    </xf>
    <xf numFmtId="0" fontId="23" fillId="6" borderId="1" xfId="3" applyFont="1" applyFill="1" applyBorder="1" applyAlignment="1">
      <alignment horizontal="center"/>
    </xf>
    <xf numFmtId="0" fontId="36" fillId="6" borderId="0" xfId="3" applyFont="1" applyFill="1" applyBorder="1" applyAlignment="1">
      <alignment horizontal="center" vertical="center"/>
    </xf>
    <xf numFmtId="0" fontId="5" fillId="7" borderId="1" xfId="3" applyNumberFormat="1" applyFont="1" applyFill="1" applyBorder="1"/>
    <xf numFmtId="2" fontId="9" fillId="6" borderId="1" xfId="3" applyNumberFormat="1" applyFill="1" applyBorder="1" applyAlignment="1" applyProtection="1">
      <alignment horizontal="center"/>
      <protection locked="0"/>
    </xf>
    <xf numFmtId="2" fontId="9" fillId="8" borderId="1" xfId="3" applyNumberFormat="1" applyFont="1" applyFill="1" applyBorder="1" applyAlignment="1" applyProtection="1">
      <alignment horizontal="center"/>
      <protection locked="0"/>
    </xf>
    <xf numFmtId="0" fontId="9" fillId="8" borderId="1" xfId="3" applyFill="1" applyBorder="1" applyAlignment="1" applyProtection="1">
      <alignment horizontal="center"/>
      <protection locked="0"/>
    </xf>
    <xf numFmtId="1" fontId="5" fillId="9" borderId="1" xfId="3" applyNumberFormat="1" applyFont="1" applyFill="1" applyBorder="1"/>
    <xf numFmtId="2" fontId="9" fillId="8" borderId="1" xfId="3" applyNumberFormat="1" applyFill="1" applyBorder="1" applyAlignment="1" applyProtection="1">
      <alignment horizontal="center"/>
      <protection locked="0"/>
    </xf>
    <xf numFmtId="1" fontId="5" fillId="10" borderId="1" xfId="3" applyNumberFormat="1" applyFont="1" applyFill="1" applyBorder="1"/>
    <xf numFmtId="1" fontId="35" fillId="6" borderId="0" xfId="3" applyNumberFormat="1" applyFont="1" applyFill="1" applyAlignment="1">
      <alignment horizontal="left" wrapText="1"/>
    </xf>
    <xf numFmtId="1" fontId="5" fillId="11" borderId="1" xfId="3" applyNumberFormat="1" applyFont="1" applyFill="1" applyBorder="1"/>
    <xf numFmtId="0" fontId="37" fillId="6" borderId="0" xfId="3" applyFont="1" applyFill="1"/>
    <xf numFmtId="0" fontId="9" fillId="6" borderId="0" xfId="3" applyFont="1" applyFill="1"/>
    <xf numFmtId="0" fontId="5" fillId="6" borderId="0" xfId="3" applyFont="1" applyFill="1" applyAlignment="1">
      <alignment horizontal="left" wrapText="1"/>
    </xf>
    <xf numFmtId="0" fontId="9" fillId="6" borderId="0" xfId="3" applyFill="1" applyAlignment="1"/>
    <xf numFmtId="0" fontId="5" fillId="6" borderId="0" xfId="3" applyFont="1" applyFill="1" applyAlignment="1">
      <alignment horizontal="left" vertical="center" wrapText="1"/>
    </xf>
    <xf numFmtId="0" fontId="2" fillId="6" borderId="0" xfId="3" applyFont="1" applyFill="1" applyBorder="1" applyAlignment="1">
      <alignment horizontal="center" vertical="center" wrapText="1"/>
    </xf>
    <xf numFmtId="0" fontId="5" fillId="6" borderId="0" xfId="3" applyFont="1" applyFill="1" applyBorder="1" applyAlignment="1">
      <alignment horizontal="left" wrapText="1"/>
    </xf>
    <xf numFmtId="0" fontId="39" fillId="6" borderId="0" xfId="3" applyFont="1" applyFill="1" applyAlignment="1">
      <alignment horizontal="center"/>
    </xf>
    <xf numFmtId="0" fontId="40" fillId="6" borderId="0" xfId="3" applyFont="1" applyFill="1" applyAlignment="1">
      <alignment horizontal="center"/>
    </xf>
    <xf numFmtId="1" fontId="19" fillId="6" borderId="0" xfId="3" quotePrefix="1" applyNumberFormat="1" applyFont="1" applyFill="1" applyAlignment="1">
      <alignment horizontal="left"/>
    </xf>
    <xf numFmtId="1" fontId="2" fillId="6" borderId="0" xfId="3" applyNumberFormat="1" applyFont="1" applyFill="1"/>
    <xf numFmtId="0" fontId="15" fillId="6" borderId="0" xfId="3" applyFont="1" applyFill="1"/>
    <xf numFmtId="0" fontId="14" fillId="6" borderId="0" xfId="3" applyFont="1" applyFill="1"/>
    <xf numFmtId="0" fontId="41" fillId="12" borderId="1" xfId="3" applyFont="1" applyFill="1" applyBorder="1" applyAlignment="1">
      <alignment horizontal="center"/>
    </xf>
    <xf numFmtId="0" fontId="42" fillId="6" borderId="0" xfId="3" applyFont="1" applyFill="1"/>
    <xf numFmtId="0" fontId="36" fillId="12" borderId="1" xfId="3" applyNumberFormat="1" applyFont="1" applyFill="1" applyBorder="1" applyAlignment="1" applyProtection="1">
      <alignment horizontal="center"/>
    </xf>
    <xf numFmtId="0" fontId="36" fillId="12" borderId="1" xfId="3" applyFont="1" applyFill="1" applyBorder="1" applyAlignment="1" applyProtection="1">
      <alignment horizontal="center"/>
      <protection locked="0"/>
    </xf>
    <xf numFmtId="1" fontId="15" fillId="6" borderId="0" xfId="3" applyNumberFormat="1" applyFont="1" applyFill="1"/>
    <xf numFmtId="0" fontId="35" fillId="6" borderId="0" xfId="3" applyFont="1" applyFill="1" applyAlignment="1"/>
    <xf numFmtId="0" fontId="14" fillId="6" borderId="0" xfId="3" applyFont="1" applyFill="1" applyAlignment="1">
      <alignment horizontal="center"/>
    </xf>
    <xf numFmtId="1" fontId="42" fillId="6" borderId="0" xfId="3" applyNumberFormat="1" applyFont="1" applyFill="1"/>
    <xf numFmtId="0" fontId="35" fillId="6" borderId="0" xfId="3" applyFont="1" applyFill="1" applyAlignment="1">
      <alignment horizontal="left" wrapText="1"/>
    </xf>
    <xf numFmtId="0" fontId="35" fillId="6" borderId="0" xfId="3" applyFont="1" applyFill="1" applyAlignment="1">
      <alignment horizontal="left"/>
    </xf>
    <xf numFmtId="0" fontId="17" fillId="6" borderId="0" xfId="3" applyFont="1" applyFill="1"/>
    <xf numFmtId="0" fontId="9" fillId="13" borderId="0" xfId="4" applyFill="1"/>
    <xf numFmtId="0" fontId="19" fillId="13" borderId="0" xfId="4" applyFont="1" applyFill="1"/>
    <xf numFmtId="0" fontId="15" fillId="13" borderId="0" xfId="4" applyFont="1" applyFill="1"/>
    <xf numFmtId="0" fontId="36" fillId="13" borderId="0" xfId="4" applyFont="1" applyFill="1" applyAlignment="1">
      <alignment horizontal="centerContinuous"/>
    </xf>
    <xf numFmtId="0" fontId="9" fillId="13" borderId="0" xfId="4" applyFill="1" applyAlignment="1">
      <alignment horizontal="centerContinuous"/>
    </xf>
    <xf numFmtId="0" fontId="43" fillId="13" borderId="0" xfId="4" applyFont="1" applyFill="1" applyProtection="1">
      <protection locked="0"/>
    </xf>
    <xf numFmtId="0" fontId="9" fillId="2" borderId="1" xfId="4" applyFont="1" applyFill="1" applyBorder="1" applyAlignment="1">
      <alignment horizontal="center"/>
    </xf>
    <xf numFmtId="0" fontId="14" fillId="3" borderId="1" xfId="4" applyFont="1" applyFill="1" applyBorder="1" applyAlignment="1" applyProtection="1">
      <alignment horizontal="center"/>
    </xf>
    <xf numFmtId="0" fontId="13" fillId="6" borderId="1" xfId="4" applyFont="1" applyFill="1" applyBorder="1" applyAlignment="1">
      <alignment horizontal="center" vertical="center"/>
    </xf>
    <xf numFmtId="0" fontId="44" fillId="13" borderId="0" xfId="4" applyFont="1" applyFill="1"/>
    <xf numFmtId="0" fontId="45" fillId="13" borderId="0" xfId="4" applyFont="1" applyFill="1"/>
    <xf numFmtId="0" fontId="27" fillId="13" borderId="0" xfId="4" applyFont="1" applyFill="1"/>
    <xf numFmtId="0" fontId="43" fillId="13" borderId="0" xfId="4" applyFont="1" applyFill="1"/>
    <xf numFmtId="0" fontId="19" fillId="13" borderId="0" xfId="4" quotePrefix="1" applyFont="1" applyFill="1"/>
    <xf numFmtId="0" fontId="6" fillId="13" borderId="0" xfId="4" applyFont="1" applyFill="1"/>
    <xf numFmtId="0" fontId="9" fillId="2" borderId="1" xfId="4" applyFont="1" applyFill="1" applyBorder="1" applyAlignment="1" applyProtection="1">
      <alignment horizontal="center"/>
      <protection hidden="1"/>
    </xf>
    <xf numFmtId="0" fontId="31" fillId="3" borderId="1" xfId="4" applyFont="1" applyFill="1" applyBorder="1" applyAlignment="1" applyProtection="1">
      <alignment horizontal="center"/>
      <protection hidden="1"/>
    </xf>
    <xf numFmtId="0" fontId="14" fillId="3" borderId="1" xfId="4" applyFont="1" applyFill="1" applyBorder="1" applyAlignment="1" applyProtection="1">
      <alignment horizontal="center"/>
      <protection locked="0"/>
    </xf>
    <xf numFmtId="0" fontId="9" fillId="13" borderId="0" xfId="4" applyFont="1" applyFill="1" applyAlignment="1">
      <alignment horizontal="center"/>
    </xf>
    <xf numFmtId="0" fontId="14" fillId="13" borderId="0" xfId="4" applyFont="1" applyFill="1" applyAlignment="1" applyProtection="1">
      <alignment horizontal="center"/>
      <protection locked="0"/>
    </xf>
    <xf numFmtId="0" fontId="13" fillId="6" borderId="0" xfId="4" applyFont="1" applyFill="1" applyBorder="1" applyAlignment="1">
      <alignment horizontal="center" vertical="center"/>
    </xf>
    <xf numFmtId="0" fontId="36" fillId="13" borderId="0" xfId="4" applyFont="1" applyFill="1" applyAlignment="1">
      <alignment horizontal="left" vertical="center"/>
    </xf>
    <xf numFmtId="0" fontId="9" fillId="2" borderId="9" xfId="4" applyFont="1" applyFill="1" applyBorder="1" applyAlignment="1">
      <alignment horizontal="center"/>
    </xf>
    <xf numFmtId="0" fontId="14" fillId="2" borderId="9" xfId="4" applyFont="1" applyFill="1" applyBorder="1" applyAlignment="1" applyProtection="1">
      <alignment horizontal="center"/>
    </xf>
    <xf numFmtId="0" fontId="14" fillId="3" borderId="9" xfId="4" applyFont="1" applyFill="1" applyBorder="1" applyAlignment="1" applyProtection="1">
      <alignment horizontal="center"/>
    </xf>
    <xf numFmtId="0" fontId="9" fillId="13" borderId="0" xfId="4" applyFont="1" applyFill="1"/>
    <xf numFmtId="0" fontId="28" fillId="13" borderId="0" xfId="4" applyFont="1" applyFill="1" applyAlignment="1">
      <alignment horizontal="center"/>
    </xf>
    <xf numFmtId="0" fontId="15" fillId="13" borderId="0" xfId="4" applyFont="1" applyFill="1" applyAlignment="1">
      <alignment horizontal="center"/>
    </xf>
    <xf numFmtId="0" fontId="15" fillId="13" borderId="0" xfId="4" applyFont="1" applyFill="1" applyProtection="1">
      <protection locked="0"/>
    </xf>
    <xf numFmtId="0" fontId="47" fillId="13" borderId="0" xfId="4" applyFont="1" applyFill="1" applyAlignment="1" applyProtection="1">
      <alignment horizontal="center"/>
      <protection locked="0" hidden="1"/>
    </xf>
    <xf numFmtId="0" fontId="14" fillId="2" borderId="1" xfId="4" applyFont="1" applyFill="1" applyBorder="1" applyAlignment="1" applyProtection="1">
      <alignment horizontal="center"/>
      <protection hidden="1"/>
    </xf>
    <xf numFmtId="0" fontId="14" fillId="2" borderId="1" xfId="4" applyFont="1" applyFill="1" applyBorder="1" applyAlignment="1" applyProtection="1">
      <alignment horizontal="center"/>
    </xf>
    <xf numFmtId="0" fontId="9" fillId="13" borderId="0" xfId="4" applyFill="1" applyProtection="1"/>
    <xf numFmtId="0" fontId="14" fillId="13" borderId="0" xfId="4" applyFont="1" applyFill="1" applyProtection="1"/>
    <xf numFmtId="0" fontId="13" fillId="6" borderId="1" xfId="4" applyFont="1" applyFill="1" applyBorder="1" applyAlignment="1" applyProtection="1">
      <alignment horizontal="center" vertical="center"/>
    </xf>
    <xf numFmtId="0" fontId="13" fillId="13" borderId="0" xfId="4" applyFont="1" applyFill="1" applyBorder="1" applyAlignment="1" applyProtection="1">
      <alignment horizontal="center" vertical="center"/>
    </xf>
    <xf numFmtId="0" fontId="13" fillId="6" borderId="1" xfId="4" applyFont="1" applyFill="1" applyBorder="1" applyAlignment="1" applyProtection="1">
      <alignment horizontal="center" vertical="center"/>
      <protection locked="0"/>
    </xf>
    <xf numFmtId="0" fontId="9" fillId="14" borderId="1" xfId="2" applyFill="1" applyBorder="1" applyAlignment="1" applyProtection="1">
      <alignment horizontal="center"/>
      <protection hidden="1"/>
    </xf>
    <xf numFmtId="0" fontId="10" fillId="15" borderId="1" xfId="2" quotePrefix="1" applyFont="1" applyFill="1" applyBorder="1" applyAlignment="1" applyProtection="1">
      <alignment horizontal="center" textRotation="180"/>
      <protection hidden="1"/>
    </xf>
    <xf numFmtId="0" fontId="11" fillId="6" borderId="1" xfId="2" applyFont="1" applyFill="1" applyBorder="1" applyAlignment="1" applyProtection="1">
      <alignment horizontal="center"/>
      <protection hidden="1"/>
    </xf>
    <xf numFmtId="0" fontId="12" fillId="5" borderId="1" xfId="2" applyFont="1" applyFill="1" applyBorder="1" applyAlignment="1" applyProtection="1">
      <alignment horizontal="center"/>
      <protection hidden="1"/>
    </xf>
    <xf numFmtId="0" fontId="13" fillId="0" borderId="0" xfId="2" applyFont="1"/>
    <xf numFmtId="0" fontId="9" fillId="0" borderId="0" xfId="2"/>
    <xf numFmtId="0" fontId="48" fillId="14" borderId="0" xfId="2" applyFont="1" applyFill="1" applyAlignment="1" applyProtection="1">
      <alignment horizontal="center"/>
      <protection hidden="1"/>
    </xf>
    <xf numFmtId="0" fontId="10" fillId="15" borderId="1" xfId="2" quotePrefix="1" applyFont="1" applyFill="1" applyBorder="1" applyAlignment="1" applyProtection="1">
      <alignment horizontal="center"/>
      <protection hidden="1"/>
    </xf>
    <xf numFmtId="0" fontId="9" fillId="0" borderId="0" xfId="2" applyProtection="1">
      <protection locked="0"/>
    </xf>
    <xf numFmtId="0" fontId="14" fillId="16" borderId="1" xfId="2" quotePrefix="1" applyFont="1" applyFill="1" applyBorder="1" applyAlignment="1" applyProtection="1">
      <alignment horizontal="center"/>
      <protection hidden="1"/>
    </xf>
    <xf numFmtId="0" fontId="48" fillId="0" borderId="0" xfId="2" applyFont="1" applyFill="1" applyBorder="1" applyAlignment="1">
      <alignment horizontal="center"/>
    </xf>
    <xf numFmtId="0" fontId="9" fillId="0" borderId="0" xfId="2" applyAlignment="1">
      <alignment horizontal="center"/>
    </xf>
    <xf numFmtId="0" fontId="9" fillId="3" borderId="10" xfId="2" applyFill="1" applyBorder="1" applyAlignment="1" applyProtection="1">
      <alignment horizontal="center"/>
      <protection locked="0"/>
    </xf>
    <xf numFmtId="0" fontId="15" fillId="0" borderId="0" xfId="2" applyFont="1" applyFill="1" applyBorder="1" applyAlignment="1" applyProtection="1">
      <alignment horizontal="left"/>
      <protection hidden="1"/>
    </xf>
    <xf numFmtId="0" fontId="9" fillId="0" borderId="0" xfId="2" applyProtection="1">
      <protection hidden="1"/>
    </xf>
    <xf numFmtId="0" fontId="16" fillId="5" borderId="1" xfId="2" applyFont="1" applyFill="1" applyBorder="1" applyProtection="1">
      <protection hidden="1"/>
    </xf>
    <xf numFmtId="0" fontId="9" fillId="14" borderId="11" xfId="2" applyFill="1" applyBorder="1" applyAlignment="1" applyProtection="1">
      <alignment horizontal="center"/>
      <protection hidden="1"/>
    </xf>
    <xf numFmtId="0" fontId="17" fillId="0" borderId="0" xfId="2" applyFont="1"/>
    <xf numFmtId="0" fontId="18" fillId="0" borderId="0" xfId="1" applyFont="1" applyAlignment="1" applyProtection="1"/>
    <xf numFmtId="0" fontId="54" fillId="4" borderId="0" xfId="0" applyFont="1" applyFill="1" applyAlignment="1">
      <alignment horizontal="center"/>
    </xf>
    <xf numFmtId="0" fontId="55" fillId="3" borderId="1" xfId="0" applyFont="1" applyFill="1" applyBorder="1" applyAlignment="1" applyProtection="1">
      <alignment horizontal="center"/>
    </xf>
    <xf numFmtId="0" fontId="56" fillId="6" borderId="0" xfId="3" applyFont="1" applyFill="1" applyBorder="1" applyAlignment="1">
      <alignment horizontal="center"/>
    </xf>
    <xf numFmtId="0" fontId="56" fillId="6" borderId="0" xfId="3" applyFont="1" applyFill="1" applyBorder="1" applyAlignment="1">
      <alignment horizontal="center" vertical="center"/>
    </xf>
    <xf numFmtId="0" fontId="23" fillId="6" borderId="0" xfId="3" applyFont="1" applyFill="1" applyBorder="1" applyAlignment="1">
      <alignment horizontal="center"/>
    </xf>
    <xf numFmtId="0" fontId="57" fillId="6" borderId="0" xfId="3" applyFont="1" applyFill="1" applyBorder="1" applyAlignment="1">
      <alignment horizontal="center"/>
    </xf>
    <xf numFmtId="0" fontId="57" fillId="6" borderId="0" xfId="3" applyFont="1" applyFill="1" applyBorder="1" applyAlignment="1">
      <alignment horizontal="center" vertical="center"/>
    </xf>
    <xf numFmtId="0" fontId="58" fillId="6" borderId="0" xfId="3" applyFont="1" applyFill="1" applyBorder="1" applyAlignment="1">
      <alignment horizontal="center"/>
    </xf>
    <xf numFmtId="0" fontId="58" fillId="6" borderId="0" xfId="3" applyFont="1" applyFill="1" applyBorder="1" applyAlignment="1">
      <alignment horizontal="center" vertical="center"/>
    </xf>
    <xf numFmtId="0" fontId="9" fillId="17" borderId="0" xfId="3" applyFill="1"/>
    <xf numFmtId="0" fontId="36" fillId="6" borderId="0" xfId="3" applyFont="1" applyFill="1" applyBorder="1" applyAlignment="1" applyProtection="1">
      <alignment horizontal="center" vertical="center"/>
      <protection locked="0"/>
    </xf>
    <xf numFmtId="0" fontId="38" fillId="6" borderId="1" xfId="3" applyFont="1" applyFill="1" applyBorder="1" applyAlignment="1" applyProtection="1">
      <alignment horizontal="center"/>
      <protection hidden="1"/>
    </xf>
    <xf numFmtId="0" fontId="9" fillId="13" borderId="0" xfId="4" applyFill="1" applyAlignment="1">
      <alignment horizontal="center"/>
    </xf>
    <xf numFmtId="0" fontId="44" fillId="13" borderId="0" xfId="4" applyFont="1" applyFill="1" applyAlignment="1">
      <alignment horizontal="center"/>
    </xf>
    <xf numFmtId="0" fontId="43" fillId="13" borderId="0" xfId="4" applyFont="1" applyFill="1" applyAlignment="1">
      <alignment horizontal="center"/>
    </xf>
    <xf numFmtId="0" fontId="53" fillId="2" borderId="9" xfId="4" applyFont="1" applyFill="1" applyBorder="1" applyAlignment="1" applyProtection="1">
      <alignment horizontal="center"/>
    </xf>
    <xf numFmtId="0" fontId="43" fillId="13" borderId="0" xfId="4" applyFont="1" applyFill="1" applyAlignment="1" applyProtection="1">
      <alignment horizontal="center"/>
    </xf>
    <xf numFmtId="0" fontId="9" fillId="13" borderId="0" xfId="4" applyFill="1" applyProtection="1">
      <protection locked="0"/>
    </xf>
    <xf numFmtId="0" fontId="5" fillId="5" borderId="6" xfId="0" applyFont="1" applyFill="1" applyBorder="1" applyAlignment="1" applyProtection="1">
      <alignment horizontal="center"/>
      <protection hidden="1"/>
    </xf>
    <xf numFmtId="0" fontId="7" fillId="5" borderId="6" xfId="0" applyFont="1" applyFill="1" applyBorder="1" applyAlignment="1" applyProtection="1">
      <alignment horizontal="center" vertical="center"/>
      <protection hidden="1"/>
    </xf>
    <xf numFmtId="0" fontId="7" fillId="5" borderId="8" xfId="0" applyFont="1" applyFill="1" applyBorder="1" applyAlignment="1" applyProtection="1">
      <alignment horizontal="center" vertical="center"/>
      <protection hidden="1"/>
    </xf>
    <xf numFmtId="2" fontId="7" fillId="5" borderId="12" xfId="0" applyNumberFormat="1" applyFont="1" applyFill="1" applyBorder="1" applyAlignment="1" applyProtection="1">
      <alignment horizontal="left" vertical="center"/>
      <protection hidden="1"/>
    </xf>
    <xf numFmtId="2" fontId="0" fillId="0" borderId="13" xfId="0" applyNumberFormat="1" applyBorder="1" applyAlignment="1" applyProtection="1">
      <alignment horizontal="left"/>
      <protection hidden="1"/>
    </xf>
    <xf numFmtId="0" fontId="30" fillId="6" borderId="2" xfId="0" applyFont="1" applyFill="1" applyBorder="1" applyAlignment="1">
      <alignment horizontal="center"/>
    </xf>
    <xf numFmtId="0" fontId="30" fillId="6" borderId="4" xfId="0" applyFont="1" applyFill="1" applyBorder="1" applyAlignment="1">
      <alignment horizontal="center"/>
    </xf>
    <xf numFmtId="1" fontId="5" fillId="6" borderId="2" xfId="3" applyNumberFormat="1" applyFont="1" applyFill="1" applyBorder="1" applyAlignment="1">
      <alignment horizontal="center" vertical="center"/>
    </xf>
    <xf numFmtId="1" fontId="5" fillId="6" borderId="4" xfId="3" applyNumberFormat="1" applyFont="1" applyFill="1" applyBorder="1" applyAlignment="1">
      <alignment horizontal="center" vertical="center"/>
    </xf>
    <xf numFmtId="2" fontId="29" fillId="6" borderId="7" xfId="3" applyNumberFormat="1" applyFont="1" applyFill="1" applyBorder="1" applyAlignment="1" applyProtection="1">
      <alignment horizontal="center"/>
      <protection locked="0"/>
    </xf>
    <xf numFmtId="2" fontId="29" fillId="6" borderId="13" xfId="3" applyNumberFormat="1" applyFont="1" applyFill="1" applyBorder="1" applyAlignment="1" applyProtection="1">
      <alignment horizontal="center"/>
      <protection locked="0"/>
    </xf>
    <xf numFmtId="2" fontId="29" fillId="6" borderId="2" xfId="3" applyNumberFormat="1" applyFont="1" applyFill="1" applyBorder="1" applyAlignment="1" applyProtection="1">
      <alignment horizontal="center"/>
      <protection locked="0"/>
    </xf>
    <xf numFmtId="2" fontId="29" fillId="6" borderId="4" xfId="3" applyNumberFormat="1" applyFont="1" applyFill="1" applyBorder="1" applyAlignment="1" applyProtection="1">
      <alignment horizontal="center"/>
      <protection locked="0"/>
    </xf>
    <xf numFmtId="0" fontId="5" fillId="6" borderId="2" xfId="3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0" fontId="29" fillId="6" borderId="7" xfId="3" applyFont="1" applyFill="1" applyBorder="1" applyAlignment="1">
      <alignment horizontal="center"/>
    </xf>
    <xf numFmtId="0" fontId="29" fillId="6" borderId="13" xfId="3" applyFont="1" applyFill="1" applyBorder="1" applyAlignment="1">
      <alignment horizontal="center"/>
    </xf>
    <xf numFmtId="0" fontId="29" fillId="6" borderId="2" xfId="3" applyFont="1" applyFill="1" applyBorder="1" applyAlignment="1">
      <alignment horizontal="center"/>
    </xf>
    <xf numFmtId="0" fontId="29" fillId="6" borderId="4" xfId="3" applyFont="1" applyFill="1" applyBorder="1" applyAlignment="1">
      <alignment horizontal="center"/>
    </xf>
    <xf numFmtId="0" fontId="5" fillId="6" borderId="14" xfId="3" applyFont="1" applyFill="1" applyBorder="1" applyAlignment="1" applyProtection="1">
      <alignment horizontal="center" vertical="center"/>
      <protection hidden="1"/>
    </xf>
    <xf numFmtId="0" fontId="5" fillId="6" borderId="0" xfId="3" applyFont="1" applyFill="1" applyAlignment="1" applyProtection="1">
      <alignment horizontal="center" vertical="center"/>
      <protection hidden="1"/>
    </xf>
    <xf numFmtId="0" fontId="9" fillId="13" borderId="0" xfId="4" applyFill="1" applyAlignment="1">
      <alignment horizontal="left"/>
    </xf>
    <xf numFmtId="0" fontId="9" fillId="13" borderId="0" xfId="4" applyFill="1" applyAlignment="1" applyProtection="1">
      <alignment horizontal="left"/>
    </xf>
    <xf numFmtId="0" fontId="43" fillId="13" borderId="0" xfId="4" applyFont="1" applyFill="1" applyAlignment="1" applyProtection="1">
      <alignment horizontal="left"/>
    </xf>
    <xf numFmtId="0" fontId="59" fillId="13" borderId="0" xfId="4" applyFont="1" applyFill="1" applyAlignment="1" applyProtection="1">
      <alignment horizontal="left"/>
    </xf>
    <xf numFmtId="0" fontId="43" fillId="13" borderId="0" xfId="4" applyFont="1" applyFill="1" applyAlignment="1" applyProtection="1">
      <alignment horizontal="left"/>
      <protection locked="0"/>
    </xf>
    <xf numFmtId="0" fontId="43" fillId="13" borderId="0" xfId="4" applyFont="1" applyFill="1" applyAlignment="1">
      <alignment horizontal="left"/>
    </xf>
  </cellXfs>
  <cellStyles count="5">
    <cellStyle name="Hyperlink 2" xfId="1"/>
    <cellStyle name="Normal" xfId="0" builtinId="0"/>
    <cellStyle name="Normal 2" xfId="2"/>
    <cellStyle name="Normal_01StraightLine" xfId="3"/>
    <cellStyle name="Normal_04Spinner" xfId="4"/>
  </cellStyles>
  <dxfs count="12">
    <dxf>
      <font>
        <condense val="0"/>
        <extend val="0"/>
        <color indexed="42"/>
      </font>
    </dxf>
    <dxf>
      <font>
        <condense val="0"/>
        <extend val="0"/>
        <color indexed="10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 val="0"/>
        <i val="0"/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  <dxf>
      <font>
        <b val="0"/>
        <i val="0"/>
        <strike val="0"/>
        <condense val="0"/>
        <extend val="0"/>
        <color indexed="10"/>
      </font>
      <fill>
        <patternFill>
          <bgColor indexed="10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  <dxf>
      <font>
        <condense val="0"/>
        <extend val="0"/>
        <color indexed="10"/>
      </font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45156523558746E-2"/>
          <c:y val="4.0762255293558328E-2"/>
          <c:w val="0.88352377337339949"/>
          <c:h val="0.86687729590967366"/>
        </c:manualLayout>
      </c:layout>
      <c:scatterChart>
        <c:scatterStyle val="lineMarker"/>
        <c:varyColors val="1"/>
        <c:ser>
          <c:idx val="0"/>
          <c:order val="0"/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CCCCFF"/>
                </a:solidFill>
                <a:prstDash val="solid"/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8E4-4430-86B2-36A4F642E354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8E4-4430-86B2-36A4F642E354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8E4-4430-86B2-36A4F642E354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8E4-4430-86B2-36A4F642E354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78E4-4430-86B2-36A4F642E354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78E4-4430-86B2-36A4F642E354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78E4-4430-86B2-36A4F642E354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78E4-4430-86B2-36A4F642E354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78E4-4430-86B2-36A4F642E354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13-78E4-4430-86B2-36A4F642E354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15-78E4-4430-86B2-36A4F642E354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17-78E4-4430-86B2-36A4F642E35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19-78E4-4430-86B2-36A4F642E354}"/>
              </c:ext>
            </c:extLst>
          </c:dPt>
          <c:xVal>
            <c:numRef>
              <c:f>Points!$B$3:$B$15</c:f>
              <c:numCache>
                <c:formatCode>General</c:formatCode>
                <c:ptCount val="13"/>
                <c:pt idx="0">
                  <c:v>4</c:v>
                </c:pt>
                <c:pt idx="1">
                  <c:v>-6</c:v>
                </c:pt>
                <c:pt idx="2">
                  <c:v>0</c:v>
                </c:pt>
                <c:pt idx="7">
                  <c:v>3</c:v>
                </c:pt>
              </c:numCache>
            </c:numRef>
          </c:xVal>
          <c:yVal>
            <c:numRef>
              <c:f>Points!$C$3:$C$15</c:f>
              <c:numCache>
                <c:formatCode>General</c:formatCode>
                <c:ptCount val="13"/>
                <c:pt idx="0">
                  <c:v>8</c:v>
                </c:pt>
                <c:pt idx="1">
                  <c:v>4</c:v>
                </c:pt>
                <c:pt idx="2">
                  <c:v>0</c:v>
                </c:pt>
                <c:pt idx="4">
                  <c:v>-2</c:v>
                </c:pt>
                <c:pt idx="7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8E4-4430-86B2-36A4F642E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41888"/>
        <c:axId val="1"/>
      </c:scatterChart>
      <c:valAx>
        <c:axId val="495041888"/>
        <c:scaling>
          <c:orientation val="minMax"/>
          <c:max val="10"/>
          <c:min val="-10"/>
        </c:scaling>
        <c:delete val="0"/>
        <c:axPos val="b"/>
        <c:majorGridlines>
          <c:spPr>
            <a:ln w="12700">
              <a:solidFill>
                <a:srgbClr val="FF99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ZA"/>
                  <a:t>X</a:t>
                </a:r>
              </a:p>
            </c:rich>
          </c:tx>
          <c:layout>
            <c:manualLayout>
              <c:xMode val="edge"/>
              <c:yMode val="edge"/>
              <c:x val="0.944205338649313"/>
              <c:y val="0.5380616902354881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12700">
              <a:solidFill>
                <a:srgbClr val="FF99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ZA"/>
                  <a:t>Y</a:t>
                </a:r>
              </a:p>
            </c:rich>
          </c:tx>
          <c:layout>
            <c:manualLayout>
              <c:xMode val="edge"/>
              <c:yMode val="edge"/>
              <c:x val="0.40535299741261199"/>
              <c:y val="1.6304881873455055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041888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499440765926987E-2"/>
          <c:y val="2.5180946021134791E-2"/>
          <c:w val="0.9153181237265855"/>
          <c:h val="0.88731838307460342"/>
        </c:manualLayout>
      </c:layout>
      <c:scatterChart>
        <c:scatterStyle val="smoothMarker"/>
        <c:varyColors val="0"/>
        <c:ser>
          <c:idx val="1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'GRADIENT 3'!$H$4:$H$14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'GRADIENT 3'!$I$4:$I$14</c:f>
              <c:numCache>
                <c:formatCode>General</c:formatCode>
                <c:ptCount val="11"/>
                <c:pt idx="0">
                  <c:v>3</c:v>
                </c:pt>
                <c:pt idx="1">
                  <c:v>3.75</c:v>
                </c:pt>
                <c:pt idx="2">
                  <c:v>4.5</c:v>
                </c:pt>
                <c:pt idx="3">
                  <c:v>5.25</c:v>
                </c:pt>
                <c:pt idx="4">
                  <c:v>6</c:v>
                </c:pt>
                <c:pt idx="5">
                  <c:v>6.75</c:v>
                </c:pt>
                <c:pt idx="6">
                  <c:v>7.5</c:v>
                </c:pt>
                <c:pt idx="7">
                  <c:v>8.25</c:v>
                </c:pt>
                <c:pt idx="8">
                  <c:v>9</c:v>
                </c:pt>
                <c:pt idx="9">
                  <c:v>9.75</c:v>
                </c:pt>
                <c:pt idx="10">
                  <c:v>10.5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1D-4C3C-8F19-9B1486C28B5D}"/>
            </c:ext>
          </c:extLst>
        </c:ser>
        <c:ser>
          <c:idx val="0"/>
          <c:order val="1"/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'GRADIENT 3'!$H$4:$H$14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'GRADIENT 3'!$J$4:$J$14</c:f>
              <c:numCache>
                <c:formatCode>General</c:formatCode>
                <c:ptCount val="11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1D-4C3C-8F19-9B1486C28B5D}"/>
            </c:ext>
          </c:extLst>
        </c:ser>
        <c:ser>
          <c:idx val="2"/>
          <c:order val="2"/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'GRADIENT 3'!$H$4:$H$14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'GRADIENT 3'!$K$4:$K$14</c:f>
              <c:numCache>
                <c:formatCode>General</c:formatCode>
                <c:ptCount val="11"/>
                <c:pt idx="0">
                  <c:v>5</c:v>
                </c:pt>
                <c:pt idx="1">
                  <c:v>6.333333333333333</c:v>
                </c:pt>
                <c:pt idx="2">
                  <c:v>7.6666666666666661</c:v>
                </c:pt>
                <c:pt idx="3">
                  <c:v>9</c:v>
                </c:pt>
                <c:pt idx="4">
                  <c:v>10.333333333333332</c:v>
                </c:pt>
                <c:pt idx="5">
                  <c:v>11.666666666666666</c:v>
                </c:pt>
                <c:pt idx="6">
                  <c:v>13</c:v>
                </c:pt>
                <c:pt idx="7">
                  <c:v>14.333333333333332</c:v>
                </c:pt>
                <c:pt idx="8">
                  <c:v>15.666666666666666</c:v>
                </c:pt>
                <c:pt idx="9">
                  <c:v>17</c:v>
                </c:pt>
                <c:pt idx="10">
                  <c:v>18.333333333333332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1D-4C3C-8F19-9B1486C28B5D}"/>
            </c:ext>
          </c:extLst>
        </c:ser>
        <c:ser>
          <c:idx val="3"/>
          <c:order val="3"/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'GRADIENT 3'!$H$4:$H$14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'GRADIENT 3'!$L$4:$L$14</c:f>
              <c:numCache>
                <c:formatCode>General</c:formatCode>
                <c:ptCount val="11"/>
                <c:pt idx="0">
                  <c:v>8</c:v>
                </c:pt>
                <c:pt idx="1">
                  <c:v>5.5</c:v>
                </c:pt>
                <c:pt idx="2">
                  <c:v>3</c:v>
                </c:pt>
                <c:pt idx="3">
                  <c:v>0.5</c:v>
                </c:pt>
                <c:pt idx="4">
                  <c:v>-2</c:v>
                </c:pt>
                <c:pt idx="5">
                  <c:v>-4.5</c:v>
                </c:pt>
                <c:pt idx="6">
                  <c:v>-7</c:v>
                </c:pt>
                <c:pt idx="7">
                  <c:v>-9.5</c:v>
                </c:pt>
                <c:pt idx="8">
                  <c:v>-12</c:v>
                </c:pt>
                <c:pt idx="9">
                  <c:v>-14.5</c:v>
                </c:pt>
                <c:pt idx="10">
                  <c:v>-17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1D-4C3C-8F19-9B1486C28B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42304"/>
        <c:axId val="1"/>
      </c:scatterChart>
      <c:valAx>
        <c:axId val="495042304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42304"/>
        <c:crosses val="autoZero"/>
        <c:crossBetween val="midCat"/>
        <c:majorUnit val="1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165030413113286E-2"/>
          <c:y val="4.6197222666032767E-2"/>
          <c:w val="0.88519552428554571"/>
          <c:h val="0.85600736116472464"/>
        </c:manualLayout>
      </c:layout>
      <c:scatterChart>
        <c:scatterStyle val="lineMarker"/>
        <c:varyColors val="0"/>
        <c:ser>
          <c:idx val="1"/>
          <c:order val="0"/>
          <c:tx>
            <c:strRef>
              <c:f>Names!$F$3</c:f>
              <c:strCache>
                <c:ptCount val="1"/>
                <c:pt idx="0">
                  <c:v>A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265058669362316E-3"/>
                  <c:y val="-6.16591955465553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Names!$G$3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Names!$H$3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7AE-4C5D-B611-C924A2DB5D92}"/>
            </c:ext>
          </c:extLst>
        </c:ser>
        <c:ser>
          <c:idx val="0"/>
          <c:order val="1"/>
          <c:tx>
            <c:strRef>
              <c:f>Names!$F$4</c:f>
              <c:strCache>
                <c:ptCount val="1"/>
                <c:pt idx="0">
                  <c:v>B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157894736842105E-2"/>
                  <c:y val="-1.868206421805116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Names!$G$4</c:f>
              <c:numCache>
                <c:formatCode>General</c:formatCode>
                <c:ptCount val="1"/>
                <c:pt idx="0">
                  <c:v>2</c:v>
                </c:pt>
              </c:numCache>
            </c:numRef>
          </c:xVal>
          <c:yVal>
            <c:numRef>
              <c:f>Names!$H$4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7AE-4C5D-B611-C924A2DB5D92}"/>
            </c:ext>
          </c:extLst>
        </c:ser>
        <c:ser>
          <c:idx val="2"/>
          <c:order val="2"/>
          <c:tx>
            <c:strRef>
              <c:f>Names!$F$5</c:f>
              <c:strCache>
                <c:ptCount val="1"/>
                <c:pt idx="0">
                  <c:v>C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265058669362316E-3"/>
                  <c:y val="-6.165919554655536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Names!$G$5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Names!$H$5</c:f>
              <c:numCache>
                <c:formatCode>General</c:formatCode>
                <c:ptCount val="1"/>
                <c:pt idx="0">
                  <c:v>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7AE-4C5D-B611-C924A2DB5D92}"/>
            </c:ext>
          </c:extLst>
        </c:ser>
        <c:ser>
          <c:idx val="3"/>
          <c:order val="3"/>
          <c:tx>
            <c:v>D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Names!$G$6</c:f>
              <c:numCache>
                <c:formatCode>General</c:formatCode>
                <c:ptCount val="1"/>
                <c:pt idx="0">
                  <c:v>7</c:v>
                </c:pt>
              </c:numCache>
            </c:numRef>
          </c:xVal>
          <c:yVal>
            <c:numRef>
              <c:f>Names!$H$6</c:f>
              <c:numCache>
                <c:formatCode>General</c:formatCode>
                <c:ptCount val="1"/>
                <c:pt idx="0">
                  <c:v>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7AE-4C5D-B611-C924A2DB5D92}"/>
            </c:ext>
          </c:extLst>
        </c:ser>
        <c:ser>
          <c:idx val="4"/>
          <c:order val="4"/>
          <c:tx>
            <c:v>E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265058669361101E-3"/>
                  <c:y val="-9.248879331983305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Names!$G$7</c:f>
              <c:numCache>
                <c:formatCode>General</c:formatCode>
                <c:ptCount val="1"/>
                <c:pt idx="0">
                  <c:v>0</c:v>
                </c:pt>
              </c:numCache>
            </c:numRef>
          </c:xVal>
          <c:yVal>
            <c:numRef>
              <c:f>Names!$H$7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7AE-4C5D-B611-C924A2DB5D92}"/>
            </c:ext>
          </c:extLst>
        </c:ser>
        <c:ser>
          <c:idx val="5"/>
          <c:order val="5"/>
          <c:tx>
            <c:v>F</c:v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Names!$G$8</c:f>
              <c:numCache>
                <c:formatCode>General</c:formatCode>
                <c:ptCount val="1"/>
                <c:pt idx="0">
                  <c:v>4</c:v>
                </c:pt>
              </c:numCache>
            </c:numRef>
          </c:xVal>
          <c:yVal>
            <c:numRef>
              <c:f>Names!$H$8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7AE-4C5D-B611-C924A2DB5D92}"/>
            </c:ext>
          </c:extLst>
        </c:ser>
        <c:ser>
          <c:idx val="6"/>
          <c:order val="6"/>
          <c:tx>
            <c:v>G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3253011733872281E-2"/>
                  <c:y val="-3.0829597773278246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Names!$G$9</c:f>
              <c:numCache>
                <c:formatCode>General</c:formatCode>
                <c:ptCount val="1"/>
                <c:pt idx="0">
                  <c:v>-4</c:v>
                </c:pt>
              </c:numCache>
            </c:numRef>
          </c:xVal>
          <c:yVal>
            <c:numRef>
              <c:f>Names!$H$9</c:f>
              <c:numCache>
                <c:formatCode>General</c:formatCode>
                <c:ptCount val="1"/>
                <c:pt idx="0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7AE-4C5D-B611-C924A2DB5D92}"/>
            </c:ext>
          </c:extLst>
        </c:ser>
        <c:ser>
          <c:idx val="7"/>
          <c:order val="7"/>
          <c:tx>
            <c:v>H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397588004042255E-3"/>
                  <c:y val="-6.1659195546556493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Names!$G$10</c:f>
              <c:numCache>
                <c:formatCode>General</c:formatCode>
                <c:ptCount val="1"/>
                <c:pt idx="0">
                  <c:v>-4</c:v>
                </c:pt>
              </c:numCache>
            </c:numRef>
          </c:xVal>
          <c:yVal>
            <c:numRef>
              <c:f>Names!$H$10</c:f>
              <c:numCache>
                <c:formatCode>General</c:formatCode>
                <c:ptCount val="1"/>
                <c:pt idx="0">
                  <c:v>-4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7AE-4C5D-B611-C924A2DB5D92}"/>
            </c:ext>
          </c:extLst>
        </c:ser>
        <c:ser>
          <c:idx val="8"/>
          <c:order val="8"/>
          <c:tx>
            <c:v>I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Names!$G$11</c:f>
              <c:numCache>
                <c:formatCode>General</c:formatCode>
                <c:ptCount val="1"/>
                <c:pt idx="0">
                  <c:v>-6</c:v>
                </c:pt>
              </c:numCache>
            </c:numRef>
          </c:xVal>
          <c:yVal>
            <c:numRef>
              <c:f>Names!$H$11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7AE-4C5D-B611-C924A2DB5D92}"/>
            </c:ext>
          </c:extLst>
        </c:ser>
        <c:ser>
          <c:idx val="9"/>
          <c:order val="9"/>
          <c:tx>
            <c:v>J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265058669361405E-3"/>
                  <c:y val="-6.1659195546555504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Names!$G$12</c:f>
              <c:numCache>
                <c:formatCode>General</c:formatCode>
                <c:ptCount val="1"/>
                <c:pt idx="0">
                  <c:v>-6</c:v>
                </c:pt>
              </c:numCache>
            </c:numRef>
          </c:xVal>
          <c:yVal>
            <c:numRef>
              <c:f>Names!$H$12</c:f>
              <c:numCache>
                <c:formatCode>General</c:formatCode>
                <c:ptCount val="1"/>
                <c:pt idx="0">
                  <c:v>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7AE-4C5D-B611-C924A2DB5D92}"/>
            </c:ext>
          </c:extLst>
        </c:ser>
        <c:ser>
          <c:idx val="10"/>
          <c:order val="10"/>
          <c:tx>
            <c:v>K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9.9397588004041647E-3"/>
                  <c:y val="-1.8497758663966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Names!$G$13</c:f>
              <c:numCache>
                <c:formatCode>General</c:formatCode>
                <c:ptCount val="1"/>
                <c:pt idx="0">
                  <c:v>-8</c:v>
                </c:pt>
              </c:numCache>
            </c:numRef>
          </c:xVal>
          <c:yVal>
            <c:numRef>
              <c:f>Names!$H$13</c:f>
              <c:numCache>
                <c:formatCode>General</c:formatCode>
                <c:ptCount val="1"/>
                <c:pt idx="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7AE-4C5D-B611-C924A2DB5D92}"/>
            </c:ext>
          </c:extLst>
        </c:ser>
        <c:ser>
          <c:idx val="11"/>
          <c:order val="11"/>
          <c:tx>
            <c:v>L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6.6265058669362316E-3"/>
                  <c:y val="-2.158071844129437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Names!$G$14</c:f>
              <c:numCache>
                <c:formatCode>General</c:formatCode>
                <c:ptCount val="1"/>
                <c:pt idx="0">
                  <c:v>8</c:v>
                </c:pt>
              </c:numCache>
            </c:numRef>
          </c:xVal>
          <c:yVal>
            <c:numRef>
              <c:f>Names!$H$14</c:f>
              <c:numCache>
                <c:formatCode>General</c:formatCode>
                <c:ptCount val="1"/>
                <c:pt idx="0">
                  <c:v>-6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7AE-4C5D-B611-C924A2DB5D92}"/>
            </c:ext>
          </c:extLst>
        </c:ser>
        <c:ser>
          <c:idx val="12"/>
          <c:order val="12"/>
          <c:tx>
            <c:v>M</c:v>
          </c:tx>
          <c:spPr>
            <a:ln w="28575">
              <a:noFill/>
            </a:ln>
          </c:spPr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6566264667340274E-2"/>
                  <c:y val="-1.5414798886638954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FF"/>
                      </a:solidFill>
                      <a:latin typeface="Times New Roman"/>
                      <a:ea typeface="Times New Roman"/>
                      <a:cs typeface="Times New Roman"/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7AE-4C5D-B611-C924A2DB5D9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1" i="0" u="none" strike="noStrike" baseline="0">
                    <a:solidFill>
                      <a:srgbClr val="0000FF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Names!$G$15</c:f>
              <c:numCache>
                <c:formatCode>General</c:formatCode>
                <c:ptCount val="1"/>
                <c:pt idx="0">
                  <c:v>6</c:v>
                </c:pt>
              </c:numCache>
            </c:numRef>
          </c:xVal>
          <c:yVal>
            <c:numRef>
              <c:f>Names!$H$15</c:f>
              <c:numCache>
                <c:formatCode>General</c:formatCode>
                <c:ptCount val="1"/>
                <c:pt idx="0">
                  <c:v>-8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7AE-4C5D-B611-C924A2DB5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40224"/>
        <c:axId val="1"/>
      </c:scatterChart>
      <c:valAx>
        <c:axId val="495040224"/>
        <c:scaling>
          <c:orientation val="minMax"/>
          <c:max val="10"/>
          <c:min val="-10"/>
        </c:scaling>
        <c:delete val="0"/>
        <c:axPos val="b"/>
        <c:majorGridlines>
          <c:spPr>
            <a:ln w="12700">
              <a:solidFill>
                <a:srgbClr val="FF99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ZA"/>
                  <a:t>X</a:t>
                </a:r>
              </a:p>
            </c:rich>
          </c:tx>
          <c:layout>
            <c:manualLayout>
              <c:xMode val="edge"/>
              <c:yMode val="edge"/>
              <c:x val="0.9416926253283493"/>
              <c:y val="0.4172368523903133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2"/>
        <c:minorUnit val="1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12700">
              <a:solidFill>
                <a:srgbClr val="FF99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2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ZA"/>
                  <a:t>Y</a:t>
                </a:r>
              </a:p>
            </c:rich>
          </c:tx>
          <c:layout>
            <c:manualLayout>
              <c:xMode val="edge"/>
              <c:yMode val="edge"/>
              <c:x val="0.51915518902998103"/>
              <c:y val="1.630497317824993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040224"/>
        <c:crosses val="autoZero"/>
        <c:crossBetween val="midCat"/>
        <c:majorUnit val="2"/>
        <c:min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62627179968473"/>
          <c:y val="4.0762255293558328E-2"/>
          <c:w val="0.85890869640206302"/>
          <c:h val="0.82611504061611529"/>
        </c:manualLayout>
      </c:layout>
      <c:scatterChart>
        <c:scatterStyle val="lineMarker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Picture!$B$3:$B$15</c:f>
              <c:numCache>
                <c:formatCode>General</c:formatCode>
                <c:ptCount val="13"/>
                <c:pt idx="0">
                  <c:v>1</c:v>
                </c:pt>
                <c:pt idx="1">
                  <c:v>4</c:v>
                </c:pt>
                <c:pt idx="2">
                  <c:v>3</c:v>
                </c:pt>
                <c:pt idx="3">
                  <c:v>2</c:v>
                </c:pt>
                <c:pt idx="4">
                  <c:v>1</c:v>
                </c:pt>
                <c:pt idx="6">
                  <c:v>6</c:v>
                </c:pt>
                <c:pt idx="8">
                  <c:v>6</c:v>
                </c:pt>
                <c:pt idx="9">
                  <c:v>4</c:v>
                </c:pt>
                <c:pt idx="10">
                  <c:v>5</c:v>
                </c:pt>
                <c:pt idx="11">
                  <c:v>9</c:v>
                </c:pt>
                <c:pt idx="12">
                  <c:v>12</c:v>
                </c:pt>
              </c:numCache>
            </c:numRef>
          </c:xVal>
          <c:yVal>
            <c:numRef>
              <c:f>Picture!$C$3:$C$15</c:f>
              <c:numCache>
                <c:formatCode>General</c:formatCode>
                <c:ptCount val="13"/>
                <c:pt idx="0">
                  <c:v>8</c:v>
                </c:pt>
                <c:pt idx="1">
                  <c:v>6</c:v>
                </c:pt>
                <c:pt idx="2">
                  <c:v>4</c:v>
                </c:pt>
                <c:pt idx="3">
                  <c:v>1</c:v>
                </c:pt>
                <c:pt idx="4">
                  <c:v>8</c:v>
                </c:pt>
                <c:pt idx="6">
                  <c:v>11</c:v>
                </c:pt>
                <c:pt idx="8">
                  <c:v>5</c:v>
                </c:pt>
                <c:pt idx="9">
                  <c:v>3</c:v>
                </c:pt>
                <c:pt idx="10">
                  <c:v>8</c:v>
                </c:pt>
                <c:pt idx="11">
                  <c:v>4</c:v>
                </c:pt>
                <c:pt idx="12">
                  <c:v>12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F9-453F-9DBD-C07EF7591F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54784"/>
        <c:axId val="1"/>
      </c:scatterChart>
      <c:valAx>
        <c:axId val="495054784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ZA"/>
                  <a:t>X</a:t>
                </a:r>
              </a:p>
            </c:rich>
          </c:tx>
          <c:layout>
            <c:manualLayout>
              <c:xMode val="edge"/>
              <c:yMode val="edge"/>
              <c:x val="0.92460415274997376"/>
              <c:y val="0.921226869877454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  <c:max val="12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en-ZA"/>
                  <a:t>Y</a:t>
                </a:r>
              </a:p>
            </c:rich>
          </c:tx>
          <c:layout>
            <c:manualLayout>
              <c:xMode val="edge"/>
              <c:yMode val="edge"/>
              <c:x val="1.4599059962968239E-2"/>
              <c:y val="1.6305001616680623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054784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25400">
      <a:solidFill>
        <a:srgbClr val="FF99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712854107680531E-2"/>
          <c:y val="8.1635182501550455E-2"/>
          <c:w val="0.88408801828518402"/>
          <c:h val="0.75512543813934163"/>
        </c:manualLayout>
      </c:layout>
      <c:scatterChart>
        <c:scatterStyle val="lineMarker"/>
        <c:varyColors val="0"/>
        <c:ser>
          <c:idx val="0"/>
          <c:order val="0"/>
          <c:tx>
            <c:strRef>
              <c:f>Lines!$J$7:$J$11</c:f>
              <c:strCach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Lines!$J$7:$J$12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Lines!$K$7:$K$12</c:f>
              <c:numCache>
                <c:formatCode>General</c:formatCode>
                <c:ptCount val="6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6</c:v>
                </c:pt>
                <c:pt idx="4">
                  <c:v>8</c:v>
                </c:pt>
                <c:pt idx="5">
                  <c:v>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FA9-454D-B167-D01CF8236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47296"/>
        <c:axId val="1"/>
      </c:scatterChart>
      <c:valAx>
        <c:axId val="495047296"/>
        <c:scaling>
          <c:orientation val="minMax"/>
          <c:max val="5"/>
          <c:min val="0"/>
        </c:scaling>
        <c:delete val="0"/>
        <c:axPos val="b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0.5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CCCC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47296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99CCFF"/>
    </a:solidFill>
    <a:ln w="3175">
      <a:solidFill>
        <a:srgbClr val="000000"/>
      </a:solidFill>
      <a:prstDash val="solid"/>
    </a:ln>
  </c:spPr>
  <c:txPr>
    <a:bodyPr/>
    <a:lstStyle/>
    <a:p>
      <a:pPr>
        <a:defRPr sz="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paperSize="9" orientation="landscape" horizontalDpi="-4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421080464772158E-2"/>
          <c:y val="5.7349588224524455E-2"/>
          <c:w val="0.91927288378391481"/>
          <c:h val="0.82798467999157177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'More lines'!$C$10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'More lines'!$B$11:$B$21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'More lines'!$C$11:$C$21</c:f>
              <c:numCache>
                <c:formatCode>General</c:formatCode>
                <c:ptCount val="11"/>
                <c:pt idx="0">
                  <c:v>30</c:v>
                </c:pt>
                <c:pt idx="1">
                  <c:v>43</c:v>
                </c:pt>
                <c:pt idx="2">
                  <c:v>56</c:v>
                </c:pt>
                <c:pt idx="3">
                  <c:v>69</c:v>
                </c:pt>
                <c:pt idx="4">
                  <c:v>82</c:v>
                </c:pt>
                <c:pt idx="5">
                  <c:v>95</c:v>
                </c:pt>
                <c:pt idx="6">
                  <c:v>108</c:v>
                </c:pt>
                <c:pt idx="7">
                  <c:v>121</c:v>
                </c:pt>
                <c:pt idx="8">
                  <c:v>134</c:v>
                </c:pt>
                <c:pt idx="9">
                  <c:v>147</c:v>
                </c:pt>
                <c:pt idx="10">
                  <c:v>160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6E4-47D6-8728-C7293CC2F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54368"/>
        <c:axId val="1"/>
      </c:scatterChart>
      <c:valAx>
        <c:axId val="495054368"/>
        <c:scaling>
          <c:orientation val="minMax"/>
          <c:max val="10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X</a:t>
                </a:r>
              </a:p>
            </c:rich>
          </c:tx>
          <c:layout>
            <c:manualLayout>
              <c:xMode val="edge"/>
              <c:yMode val="edge"/>
              <c:x val="0.92915385250738347"/>
              <c:y val="0.916692828135641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  <c:minorUnit val="1"/>
      </c:valAx>
      <c:valAx>
        <c:axId val="1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Y</a:t>
                </a:r>
              </a:p>
            </c:rich>
          </c:tx>
          <c:layout>
            <c:manualLayout>
              <c:xMode val="edge"/>
              <c:yMode val="edge"/>
              <c:x val="4.8971419557092055E-2"/>
              <c:y val="1.7928205685414317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54368"/>
        <c:crosses val="autoZero"/>
        <c:crossBetween val="midCat"/>
        <c:majorUnit val="10"/>
        <c:minorUnit val="5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975027179765983E-2"/>
          <c:y val="7.3396935667296381E-2"/>
          <c:w val="0.86874216037962415"/>
          <c:h val="0.7798424414650239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'Curve patterns'!$C$7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'Curve patterns'!$B$8:$B$18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'Curve patterns'!$C$8:$C$18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4</c:v>
                </c:pt>
                <c:pt idx="3">
                  <c:v>9</c:v>
                </c:pt>
                <c:pt idx="4">
                  <c:v>16</c:v>
                </c:pt>
                <c:pt idx="5">
                  <c:v>25</c:v>
                </c:pt>
                <c:pt idx="6">
                  <c:v>36</c:v>
                </c:pt>
                <c:pt idx="7">
                  <c:v>49</c:v>
                </c:pt>
                <c:pt idx="8">
                  <c:v>64</c:v>
                </c:pt>
                <c:pt idx="9">
                  <c:v>81</c:v>
                </c:pt>
                <c:pt idx="10">
                  <c:v>100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93D-420F-97A2-C3233A7B3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62688"/>
        <c:axId val="1"/>
      </c:scatterChart>
      <c:valAx>
        <c:axId val="495062688"/>
        <c:scaling>
          <c:orientation val="minMax"/>
          <c:max val="10"/>
          <c:min val="0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X</a:t>
                </a:r>
              </a:p>
            </c:rich>
          </c:tx>
          <c:layout>
            <c:manualLayout>
              <c:xMode val="edge"/>
              <c:yMode val="edge"/>
              <c:x val="0.91902300174982399"/>
              <c:y val="0.7752551899898767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Y</a:t>
                </a:r>
              </a:p>
            </c:rich>
          </c:tx>
          <c:layout>
            <c:manualLayout>
              <c:xMode val="edge"/>
              <c:yMode val="edge"/>
              <c:x val="8.9389218833261036E-2"/>
              <c:y val="8.6020443139244764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62688"/>
        <c:crosses val="autoZero"/>
        <c:crossBetween val="midCat"/>
        <c:minorUnit val="5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844780672714609E-2"/>
          <c:y val="6.9266633222148405E-2"/>
          <c:w val="0.87686216941067707"/>
          <c:h val="0.74894547171447956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'Curve patterns'!$B$26:$B$31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xVal>
          <c:yVal>
            <c:numRef>
              <c:f>'Curve patterns'!$C$26:$C$31</c:f>
              <c:numCache>
                <c:formatCode>General</c:formatCode>
                <c:ptCount val="6"/>
                <c:pt idx="0">
                  <c:v>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2FD-4F34-B9C2-62CE7FCC90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51040"/>
        <c:axId val="1"/>
      </c:scatterChart>
      <c:valAx>
        <c:axId val="495051040"/>
        <c:scaling>
          <c:orientation val="minMax"/>
          <c:max val="5"/>
          <c:min val="0"/>
        </c:scaling>
        <c:delete val="0"/>
        <c:axPos val="b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33CCCC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5051040"/>
        <c:crosses val="autoZero"/>
        <c:crossBetween val="midCat"/>
        <c:majorUnit val="2"/>
        <c:minorUnit val="1"/>
      </c:valAx>
      <c:spPr>
        <a:solidFill>
          <a:srgbClr val="CC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663011150984607E-2"/>
          <c:y val="7.648968476835552E-2"/>
          <c:w val="0.90070642951103896"/>
          <c:h val="0.84988538631506139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3.5412709670762488E-2"/>
                  <c:y val="2.5522175255248969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ZA"/>
                      <a:t>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2D36-47AD-BF43-6CBEE95FAA99}"/>
                </c:ext>
              </c:extLst>
            </c:dLbl>
            <c:dLbl>
              <c:idx val="1"/>
              <c:layout>
                <c:manualLayout>
                  <c:x val="-2.7934933150011831E-2"/>
                  <c:y val="-3.538619152580352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ZA"/>
                      <a:t>B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2D36-47AD-BF43-6CBEE95FAA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'GRADIENT 1'!$C$21:$C$25</c:f>
              <c:numCache>
                <c:formatCode>General</c:formatCode>
                <c:ptCount val="5"/>
                <c:pt idx="0">
                  <c:v>1</c:v>
                </c:pt>
                <c:pt idx="1">
                  <c:v>6</c:v>
                </c:pt>
              </c:numCache>
            </c:numRef>
          </c:xVal>
          <c:yVal>
            <c:numRef>
              <c:f>'GRADIENT 1'!$D$21:$D$25</c:f>
              <c:numCache>
                <c:formatCode>General</c:formatCode>
                <c:ptCount val="5"/>
                <c:pt idx="0">
                  <c:v>2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36-47AD-BF43-6CBEE95FA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60192"/>
        <c:axId val="1"/>
      </c:scatterChart>
      <c:valAx>
        <c:axId val="495060192"/>
        <c:scaling>
          <c:orientation val="minMax"/>
          <c:max val="8"/>
          <c:min val="-8"/>
        </c:scaling>
        <c:delete val="0"/>
        <c:axPos val="b"/>
        <c:majorGridlines>
          <c:spPr>
            <a:ln w="3175">
              <a:solidFill>
                <a:srgbClr val="99CC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8"/>
          <c:min val="-8"/>
        </c:scaling>
        <c:delete val="0"/>
        <c:axPos val="l"/>
        <c:majorGridlines>
          <c:spPr>
            <a:ln w="12700">
              <a:solidFill>
                <a:srgbClr val="99CC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060192"/>
        <c:crosses val="autoZero"/>
        <c:crossBetween val="midCat"/>
        <c:majorUnit val="1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339966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398499166814879E-2"/>
          <c:y val="4.931676551558048E-2"/>
          <c:w val="0.93739657589317704"/>
          <c:h val="0.91509998234466006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dLbls>
            <c:dLbl>
              <c:idx val="1"/>
              <c:tx>
                <c:rich>
                  <a:bodyPr/>
                  <a:lstStyle/>
                  <a:p>
                    <a:pPr>
                      <a:defRPr sz="900" b="1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ZA"/>
                      <a:t>B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A8D-4983-993C-67EABC93224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ZA"/>
                      <a:t>C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A8D-4983-993C-67EABC93224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ZA"/>
                      <a:t>D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4A8D-4983-993C-67EABC932242}"/>
                </c:ext>
              </c:extLst>
            </c:dLbl>
            <c:dLbl>
              <c:idx val="4"/>
              <c:layout>
                <c:manualLayout>
                  <c:x val="-5.7397737061771925E-2"/>
                  <c:y val="-1.5729076514838403E-2"/>
                </c:manualLayout>
              </c:layout>
              <c:tx>
                <c:rich>
                  <a:bodyPr/>
                  <a:lstStyle/>
                  <a:p>
                    <a:pPr>
                      <a:defRPr sz="11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n-ZA"/>
                      <a:t>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4A8D-4983-993C-67EABC93224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'GRADIENT 2'!$C$8:$C$12</c:f>
              <c:numCache>
                <c:formatCode>General</c:formatCode>
                <c:ptCount val="5"/>
                <c:pt idx="0">
                  <c:v>-4</c:v>
                </c:pt>
                <c:pt idx="1">
                  <c:v>5</c:v>
                </c:pt>
                <c:pt idx="2">
                  <c:v>7</c:v>
                </c:pt>
                <c:pt idx="3">
                  <c:v>4</c:v>
                </c:pt>
                <c:pt idx="4">
                  <c:v>-4</c:v>
                </c:pt>
              </c:numCache>
            </c:numRef>
          </c:xVal>
          <c:yVal>
            <c:numRef>
              <c:f>'GRADIENT 2'!$D$8:$D$12</c:f>
              <c:numCache>
                <c:formatCode>General</c:formatCode>
                <c:ptCount val="5"/>
                <c:pt idx="0">
                  <c:v>5</c:v>
                </c:pt>
                <c:pt idx="1">
                  <c:v>8</c:v>
                </c:pt>
                <c:pt idx="2">
                  <c:v>2</c:v>
                </c:pt>
                <c:pt idx="3">
                  <c:v>-5</c:v>
                </c:pt>
                <c:pt idx="4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4A8D-4983-993C-67EABC9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038560"/>
        <c:axId val="1"/>
      </c:scatterChart>
      <c:valAx>
        <c:axId val="495038560"/>
        <c:scaling>
          <c:orientation val="minMax"/>
          <c:max val="10"/>
          <c:min val="-10"/>
        </c:scaling>
        <c:delete val="0"/>
        <c:axPos val="b"/>
        <c:majorGridlines>
          <c:spPr>
            <a:ln w="3175">
              <a:solidFill>
                <a:srgbClr val="99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crossBetween val="midCat"/>
        <c:majorUnit val="1"/>
      </c:valAx>
      <c:valAx>
        <c:axId val="1"/>
        <c:scaling>
          <c:orientation val="minMax"/>
          <c:max val="10"/>
          <c:min val="-10"/>
        </c:scaling>
        <c:delete val="0"/>
        <c:axPos val="l"/>
        <c:majorGridlines>
          <c:spPr>
            <a:ln w="12700">
              <a:solidFill>
                <a:srgbClr val="99CCFF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95038560"/>
        <c:crosses val="autoZero"/>
        <c:crossBetween val="midCat"/>
        <c:majorUnit val="1"/>
        <c:minorUnit val="0.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4"/>
  </c:printSettings>
</c:chartSpace>
</file>

<file path=xl/ctrlProps/ctrlProp1.xml><?xml version="1.0" encoding="utf-8"?>
<formControlPr xmlns="http://schemas.microsoft.com/office/spreadsheetml/2009/9/main" objectType="Scroll" dx="15" fmlaLink="$F$10" horiz="1" max="20" page="2" val="13"/>
</file>

<file path=xl/ctrlProps/ctrlProp2.xml><?xml version="1.0" encoding="utf-8"?>
<formControlPr xmlns="http://schemas.microsoft.com/office/spreadsheetml/2009/9/main" objectType="Scroll" dx="15" fmlaLink="$G$11" horiz="1" max="10" val="6"/>
</file>

<file path=xl/ctrlProps/ctrlProp3.xml><?xml version="1.0" encoding="utf-8"?>
<formControlPr xmlns="http://schemas.microsoft.com/office/spreadsheetml/2009/9/main" objectType="Scroll" dx="15" fmlaLink="$F$12" horiz="1" max="5" min="1"/>
</file>

<file path=xl/ctrlProps/ctrlProp4.xml><?xml version="1.0" encoding="utf-8"?>
<formControlPr xmlns="http://schemas.microsoft.com/office/spreadsheetml/2009/9/main" objectType="CheckBox" fmlaLink="$B$19" lockText="1"/>
</file>

<file path=xl/ctrlProps/ctrlProp5.xml><?xml version="1.0" encoding="utf-8"?>
<formControlPr xmlns="http://schemas.microsoft.com/office/spreadsheetml/2009/9/main" objectType="CheckBox" fmlaLink="$F$14" lockText="1"/>
</file>

<file path=xl/ctrlProps/ctrlProp6.xml><?xml version="1.0" encoding="utf-8"?>
<formControlPr xmlns="http://schemas.microsoft.com/office/spreadsheetml/2009/9/main" objectType="Drop" dropStyle="combo" dx="31" fmlaLink="$K$16" fmlaRange="$M$2:$M$9" noThreeD="1" sel="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165100</xdr:colOff>
      <xdr:row>1</xdr:row>
      <xdr:rowOff>0</xdr:rowOff>
    </xdr:from>
    <xdr:to>
      <xdr:col>9</xdr:col>
      <xdr:colOff>412750</xdr:colOff>
      <xdr:row>21</xdr:row>
      <xdr:rowOff>76200</xdr:rowOff>
    </xdr:to>
    <xdr:graphicFrame macro="">
      <xdr:nvGraphicFramePr>
        <xdr:cNvPr id="3087" name="Chart 1">
          <a:extLst>
            <a:ext uri="{FF2B5EF4-FFF2-40B4-BE49-F238E27FC236}">
              <a16:creationId xmlns:a16="http://schemas.microsoft.com/office/drawing/2014/main" id="{D2461CC1-7C38-472F-9987-60F5A6EBB7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0</xdr:row>
      <xdr:rowOff>19050</xdr:rowOff>
    </xdr:from>
    <xdr:to>
      <xdr:col>11</xdr:col>
      <xdr:colOff>215900</xdr:colOff>
      <xdr:row>21</xdr:row>
      <xdr:rowOff>19050</xdr:rowOff>
    </xdr:to>
    <xdr:graphicFrame macro="">
      <xdr:nvGraphicFramePr>
        <xdr:cNvPr id="43021" name="Chart 1">
          <a:extLst>
            <a:ext uri="{FF2B5EF4-FFF2-40B4-BE49-F238E27FC236}">
              <a16:creationId xmlns:a16="http://schemas.microsoft.com/office/drawing/2014/main" id="{6CE8A340-93EC-49D1-9D05-B86C90FFB4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19050</xdr:colOff>
      <xdr:row>0</xdr:row>
      <xdr:rowOff>38100</xdr:rowOff>
    </xdr:from>
    <xdr:to>
      <xdr:col>10</xdr:col>
      <xdr:colOff>254000</xdr:colOff>
      <xdr:row>20</xdr:row>
      <xdr:rowOff>19050</xdr:rowOff>
    </xdr:to>
    <xdr:graphicFrame macro="">
      <xdr:nvGraphicFramePr>
        <xdr:cNvPr id="1068" name="Chart 1">
          <a:extLst>
            <a:ext uri="{FF2B5EF4-FFF2-40B4-BE49-F238E27FC236}">
              <a16:creationId xmlns:a16="http://schemas.microsoft.com/office/drawing/2014/main" id="{A84CACFE-C301-49C3-9022-3686ACC50C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254000</xdr:colOff>
      <xdr:row>22</xdr:row>
      <xdr:rowOff>127000</xdr:rowOff>
    </xdr:from>
    <xdr:to>
      <xdr:col>8</xdr:col>
      <xdr:colOff>190500</xdr:colOff>
      <xdr:row>25</xdr:row>
      <xdr:rowOff>107950</xdr:rowOff>
    </xdr:to>
    <xdr:pic>
      <xdr:nvPicPr>
        <xdr:cNvPr id="1069" name="Picture 3">
          <a:extLst>
            <a:ext uri="{FF2B5EF4-FFF2-40B4-BE49-F238E27FC236}">
              <a16:creationId xmlns:a16="http://schemas.microsoft.com/office/drawing/2014/main" id="{7C30D1C2-4B22-410F-963D-2AFB59501D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0900" y="4159250"/>
          <a:ext cx="2171700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129309</xdr:colOff>
      <xdr:row>16</xdr:row>
      <xdr:rowOff>86014</xdr:rowOff>
    </xdr:from>
    <xdr:to>
      <xdr:col>3</xdr:col>
      <xdr:colOff>531727</xdr:colOff>
      <xdr:row>19</xdr:row>
      <xdr:rowOff>9326</xdr:rowOff>
    </xdr:to>
    <xdr:sp macro="" textlink="">
      <xdr:nvSpPr>
        <xdr:cNvPr id="1028" name="AutoShape 4">
          <a:extLst>
            <a:ext uri="{FF2B5EF4-FFF2-40B4-BE49-F238E27FC236}">
              <a16:creationId xmlns:a16="http://schemas.microsoft.com/office/drawing/2014/main" id="{6AF20B58-D912-4610-B42E-40C31F5EF8BD}"/>
            </a:ext>
          </a:extLst>
        </xdr:cNvPr>
        <xdr:cNvSpPr>
          <a:spLocks noChangeArrowheads="1"/>
        </xdr:cNvSpPr>
      </xdr:nvSpPr>
      <xdr:spPr bwMode="auto">
        <a:xfrm>
          <a:off x="129309" y="2687782"/>
          <a:ext cx="1810327" cy="415636"/>
        </a:xfrm>
        <a:prstGeom prst="wedgeRoundRectCallout">
          <a:avLst>
            <a:gd name="adj1" fmla="val -13157"/>
            <a:gd name="adj2" fmla="val -98838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18000" tIns="10800" rIns="18000" bIns="10800" anchor="t" upright="1"/>
        <a:lstStyle/>
        <a:p>
          <a:pPr algn="l" rtl="0">
            <a:defRPr sz="1000"/>
          </a:pPr>
          <a:r>
            <a:rPr lang="en-ZA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Type in other values.</a:t>
          </a:r>
        </a:p>
        <a:p>
          <a:pPr algn="l" rtl="0">
            <a:defRPr sz="1000"/>
          </a:pPr>
          <a:r>
            <a:rPr lang="en-ZA" sz="1000" b="1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Then press ENTER or TAB.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44450</xdr:colOff>
      <xdr:row>1</xdr:row>
      <xdr:rowOff>0</xdr:rowOff>
    </xdr:from>
    <xdr:to>
      <xdr:col>14</xdr:col>
      <xdr:colOff>508000</xdr:colOff>
      <xdr:row>11</xdr:row>
      <xdr:rowOff>82550</xdr:rowOff>
    </xdr:to>
    <xdr:graphicFrame macro="">
      <xdr:nvGraphicFramePr>
        <xdr:cNvPr id="9245" name="Chart 1">
          <a:extLst>
            <a:ext uri="{FF2B5EF4-FFF2-40B4-BE49-F238E27FC236}">
              <a16:creationId xmlns:a16="http://schemas.microsoft.com/office/drawing/2014/main" id="{65328E5B-D5EC-4F07-B48F-5174DA3D7AC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265545</xdr:colOff>
      <xdr:row>13</xdr:row>
      <xdr:rowOff>66964</xdr:rowOff>
    </xdr:from>
    <xdr:to>
      <xdr:col>14</xdr:col>
      <xdr:colOff>619417</xdr:colOff>
      <xdr:row>15</xdr:row>
      <xdr:rowOff>72159</xdr:rowOff>
    </xdr:to>
    <xdr:sp macro="" textlink="">
      <xdr:nvSpPr>
        <xdr:cNvPr id="9218" name="AutoShape 2">
          <a:extLst>
            <a:ext uri="{FF2B5EF4-FFF2-40B4-BE49-F238E27FC236}">
              <a16:creationId xmlns:a16="http://schemas.microsoft.com/office/drawing/2014/main" id="{67896C40-B190-4461-9123-269DD8106415}"/>
            </a:ext>
          </a:extLst>
        </xdr:cNvPr>
        <xdr:cNvSpPr>
          <a:spLocks noChangeArrowheads="1"/>
        </xdr:cNvSpPr>
      </xdr:nvSpPr>
      <xdr:spPr bwMode="auto">
        <a:xfrm>
          <a:off x="3237345" y="2143414"/>
          <a:ext cx="3668572" cy="322695"/>
        </a:xfrm>
        <a:prstGeom prst="cloudCallout">
          <a:avLst>
            <a:gd name="adj1" fmla="val -26390"/>
            <a:gd name="adj2" fmla="val -104646"/>
          </a:avLst>
        </a:prstGeom>
        <a:solidFill>
          <a:srgbClr val="CCEC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ZA" sz="1000" b="1" i="0" u="none" strike="noStrike" baseline="0">
              <a:solidFill>
                <a:srgbClr val="0000FF"/>
              </a:solidFill>
              <a:latin typeface="Times New Roman"/>
              <a:cs typeface="Times New Roman"/>
            </a:rPr>
            <a:t>A straight line is ORDEr in CHAOS!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4</xdr:row>
          <xdr:rowOff>19050</xdr:rowOff>
        </xdr:from>
        <xdr:to>
          <xdr:col>3</xdr:col>
          <xdr:colOff>44450</xdr:colOff>
          <xdr:row>6</xdr:row>
          <xdr:rowOff>0</xdr:rowOff>
        </xdr:to>
        <xdr:sp macro="" textlink="">
          <xdr:nvSpPr>
            <xdr:cNvPr id="10242" name="Scroll Bar 2" hidden="1">
              <a:extLst>
                <a:ext uri="{63B3BB69-23CF-44E3-9099-C40C66FF867C}">
                  <a14:compatExt spid="_x0000_s10242"/>
                </a:ext>
                <a:ext uri="{FF2B5EF4-FFF2-40B4-BE49-F238E27FC236}">
                  <a16:creationId xmlns:a16="http://schemas.microsoft.com/office/drawing/2014/main" id="{AC61FCAF-F7E6-4582-9C72-7B4845BF093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6350</xdr:colOff>
          <xdr:row>6</xdr:row>
          <xdr:rowOff>44450</xdr:rowOff>
        </xdr:from>
        <xdr:to>
          <xdr:col>3</xdr:col>
          <xdr:colOff>44450</xdr:colOff>
          <xdr:row>8</xdr:row>
          <xdr:rowOff>6350</xdr:rowOff>
        </xdr:to>
        <xdr:sp macro="" textlink="">
          <xdr:nvSpPr>
            <xdr:cNvPr id="10243" name="Scroll Bar 3" hidden="1">
              <a:extLst>
                <a:ext uri="{63B3BB69-23CF-44E3-9099-C40C66FF867C}">
                  <a14:compatExt spid="_x0000_s10243"/>
                </a:ext>
                <a:ext uri="{FF2B5EF4-FFF2-40B4-BE49-F238E27FC236}">
                  <a16:creationId xmlns:a16="http://schemas.microsoft.com/office/drawing/2014/main" id="{7203FA7A-96E1-44B4-92A0-21721B0E7A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4</xdr:col>
      <xdr:colOff>57150</xdr:colOff>
      <xdr:row>5</xdr:row>
      <xdr:rowOff>139700</xdr:rowOff>
    </xdr:from>
    <xdr:to>
      <xdr:col>14</xdr:col>
      <xdr:colOff>171450</xdr:colOff>
      <xdr:row>21</xdr:row>
      <xdr:rowOff>120650</xdr:rowOff>
    </xdr:to>
    <xdr:graphicFrame macro="">
      <xdr:nvGraphicFramePr>
        <xdr:cNvPr id="10260" name="Chart 4">
          <a:extLst>
            <a:ext uri="{FF2B5EF4-FFF2-40B4-BE49-F238E27FC236}">
              <a16:creationId xmlns:a16="http://schemas.microsoft.com/office/drawing/2014/main" id="{AA5D48A6-97F4-4DB3-BACE-868202F816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565150</xdr:colOff>
          <xdr:row>4</xdr:row>
          <xdr:rowOff>69850</xdr:rowOff>
        </xdr:from>
        <xdr:to>
          <xdr:col>5</xdr:col>
          <xdr:colOff>584200</xdr:colOff>
          <xdr:row>6</xdr:row>
          <xdr:rowOff>0</xdr:rowOff>
        </xdr:to>
        <xdr:sp macro="" textlink="">
          <xdr:nvSpPr>
            <xdr:cNvPr id="11265" name="Scroll Bar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918FDE1E-84CB-47D0-A078-B930705F8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4</xdr:col>
      <xdr:colOff>463550</xdr:colOff>
      <xdr:row>5</xdr:row>
      <xdr:rowOff>82550</xdr:rowOff>
    </xdr:from>
    <xdr:to>
      <xdr:col>10</xdr:col>
      <xdr:colOff>203200</xdr:colOff>
      <xdr:row>19</xdr:row>
      <xdr:rowOff>25400</xdr:rowOff>
    </xdr:to>
    <xdr:graphicFrame macro="">
      <xdr:nvGraphicFramePr>
        <xdr:cNvPr id="11297" name="Chart 2">
          <a:extLst>
            <a:ext uri="{FF2B5EF4-FFF2-40B4-BE49-F238E27FC236}">
              <a16:creationId xmlns:a16="http://schemas.microsoft.com/office/drawing/2014/main" id="{17594DB7-73B6-48DB-A53B-A1B0ED46B6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311150</xdr:colOff>
      <xdr:row>23</xdr:row>
      <xdr:rowOff>57150</xdr:rowOff>
    </xdr:from>
    <xdr:to>
      <xdr:col>9</xdr:col>
      <xdr:colOff>273050</xdr:colOff>
      <xdr:row>37</xdr:row>
      <xdr:rowOff>50800</xdr:rowOff>
    </xdr:to>
    <xdr:graphicFrame macro="">
      <xdr:nvGraphicFramePr>
        <xdr:cNvPr id="11298" name="Chart 3">
          <a:extLst>
            <a:ext uri="{FF2B5EF4-FFF2-40B4-BE49-F238E27FC236}">
              <a16:creationId xmlns:a16="http://schemas.microsoft.com/office/drawing/2014/main" id="{352AC34A-61D8-46E5-9360-C07A087CB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19</xdr:row>
          <xdr:rowOff>95250</xdr:rowOff>
        </xdr:from>
        <xdr:to>
          <xdr:col>4</xdr:col>
          <xdr:colOff>546100</xdr:colOff>
          <xdr:row>21</xdr:row>
          <xdr:rowOff>25400</xdr:rowOff>
        </xdr:to>
        <xdr:sp macro="" textlink="">
          <xdr:nvSpPr>
            <xdr:cNvPr id="11269" name="Check Box 5" descr="Wys wenk 1" hidden="1">
              <a:extLst>
                <a:ext uri="{63B3BB69-23CF-44E3-9099-C40C66FF867C}">
                  <a14:compatExt spid="_x0000_s11269"/>
                </a:ext>
                <a:ext uri="{FF2B5EF4-FFF2-40B4-BE49-F238E27FC236}">
                  <a16:creationId xmlns:a16="http://schemas.microsoft.com/office/drawing/2014/main" id="{77328478-CB0E-469D-A27D-D38C3D508C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/>
            </a:solidFill>
            <a:ln w="15875">
              <a:solidFill>
                <a:srgbClr val="FF00FF" mc:Ignorable="a14" a14:legacySpreadsheetColorIndex="1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tip 1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</xdr:colOff>
          <xdr:row>19</xdr:row>
          <xdr:rowOff>95250</xdr:rowOff>
        </xdr:from>
        <xdr:to>
          <xdr:col>6</xdr:col>
          <xdr:colOff>165100</xdr:colOff>
          <xdr:row>21</xdr:row>
          <xdr:rowOff>25400</xdr:rowOff>
        </xdr:to>
        <xdr:sp macro="" textlink="">
          <xdr:nvSpPr>
            <xdr:cNvPr id="11294" name="Check Box 30" descr="Wys wenk 2" hidden="1">
              <a:extLst>
                <a:ext uri="{63B3BB69-23CF-44E3-9099-C40C66FF867C}">
                  <a14:compatExt spid="_x0000_s11294"/>
                </a:ext>
                <a:ext uri="{FF2B5EF4-FFF2-40B4-BE49-F238E27FC236}">
                  <a16:creationId xmlns:a16="http://schemas.microsoft.com/office/drawing/2014/main" id="{A5682161-8D1E-4296-A9F5-B34D91D3883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99CCFF" mc:Ignorable="a14" a14:legacySpreadsheetColorIndex="44"/>
            </a:solidFill>
            <a:ln w="15875">
              <a:solidFill>
                <a:srgbClr val="FF00FF" mc:Ignorable="a14" a14:legacySpreadsheetColorIndex="14"/>
              </a:solidFill>
              <a:miter lim="800000"/>
              <a:headEnd/>
              <a:tailEnd/>
            </a:ln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ZA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Show tip 2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374650</xdr:colOff>
      <xdr:row>0</xdr:row>
      <xdr:rowOff>38100</xdr:rowOff>
    </xdr:from>
    <xdr:to>
      <xdr:col>15</xdr:col>
      <xdr:colOff>266700</xdr:colOff>
      <xdr:row>23</xdr:row>
      <xdr:rowOff>127000</xdr:rowOff>
    </xdr:to>
    <xdr:graphicFrame macro="">
      <xdr:nvGraphicFramePr>
        <xdr:cNvPr id="154665" name="Chart 1">
          <a:extLst>
            <a:ext uri="{FF2B5EF4-FFF2-40B4-BE49-F238E27FC236}">
              <a16:creationId xmlns:a16="http://schemas.microsoft.com/office/drawing/2014/main" id="{78EAF11C-856B-48B6-8C54-B484EC7B2D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446232</xdr:colOff>
      <xdr:row>23</xdr:row>
      <xdr:rowOff>55418</xdr:rowOff>
    </xdr:from>
    <xdr:to>
      <xdr:col>8</xdr:col>
      <xdr:colOff>120067</xdr:colOff>
      <xdr:row>26</xdr:row>
      <xdr:rowOff>0</xdr:rowOff>
    </xdr:to>
    <xdr:sp macro="" textlink="">
      <xdr:nvSpPr>
        <xdr:cNvPr id="6146" name="AutoShape 2">
          <a:extLst>
            <a:ext uri="{FF2B5EF4-FFF2-40B4-BE49-F238E27FC236}">
              <a16:creationId xmlns:a16="http://schemas.microsoft.com/office/drawing/2014/main" id="{405208E2-3324-4C86-A595-9C904FFBC3B0}"/>
            </a:ext>
          </a:extLst>
        </xdr:cNvPr>
        <xdr:cNvSpPr>
          <a:spLocks noChangeArrowheads="1"/>
        </xdr:cNvSpPr>
      </xdr:nvSpPr>
      <xdr:spPr bwMode="auto">
        <a:xfrm>
          <a:off x="526473" y="3223491"/>
          <a:ext cx="2512291" cy="443345"/>
        </a:xfrm>
        <a:prstGeom prst="wedgeRoundRectCallout">
          <a:avLst>
            <a:gd name="adj1" fmla="val -19491"/>
            <a:gd name="adj2" fmla="val -92222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ZA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Change the co-ordinates of the points and </a:t>
          </a:r>
          <a:r>
            <a:rPr lang="en-ZA" sz="1000" b="0" i="1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predict</a:t>
          </a:r>
          <a:r>
            <a:rPr lang="en-ZA" sz="1000" b="0" i="0" u="none" strike="noStrike" baseline="0">
              <a:solidFill>
                <a:srgbClr val="FF0000"/>
              </a:solidFill>
              <a:latin typeface="Times New Roman"/>
              <a:cs typeface="Times New Roman"/>
            </a:rPr>
            <a:t> the gradient of line AB.</a:t>
          </a:r>
        </a:p>
      </xdr:txBody>
    </xdr:sp>
    <xdr:clientData/>
  </xdr:twoCellAnchor>
  <xdr:twoCellAnchor>
    <xdr:from>
      <xdr:col>7</xdr:col>
      <xdr:colOff>342900</xdr:colOff>
      <xdr:row>22</xdr:row>
      <xdr:rowOff>146050</xdr:rowOff>
    </xdr:from>
    <xdr:to>
      <xdr:col>13</xdr:col>
      <xdr:colOff>254000</xdr:colOff>
      <xdr:row>28</xdr:row>
      <xdr:rowOff>76200</xdr:rowOff>
    </xdr:to>
    <xdr:grpSp>
      <xdr:nvGrpSpPr>
        <xdr:cNvPr id="154667" name="Group 3">
          <a:extLst>
            <a:ext uri="{FF2B5EF4-FFF2-40B4-BE49-F238E27FC236}">
              <a16:creationId xmlns:a16="http://schemas.microsoft.com/office/drawing/2014/main" id="{C489A650-91F3-4EA6-810D-73494120728F}"/>
            </a:ext>
          </a:extLst>
        </xdr:cNvPr>
        <xdr:cNvGrpSpPr>
          <a:grpSpLocks/>
        </xdr:cNvGrpSpPr>
      </xdr:nvGrpSpPr>
      <xdr:grpSpPr bwMode="auto">
        <a:xfrm>
          <a:off x="2622550" y="3225800"/>
          <a:ext cx="3441700" cy="946150"/>
          <a:chOff x="256" y="335"/>
          <a:chExt cx="327" cy="98"/>
        </a:xfrm>
      </xdr:grpSpPr>
      <xdr:sp macro="" textlink="">
        <xdr:nvSpPr>
          <xdr:cNvPr id="154668" name="Freeform 4">
            <a:extLst>
              <a:ext uri="{FF2B5EF4-FFF2-40B4-BE49-F238E27FC236}">
                <a16:creationId xmlns:a16="http://schemas.microsoft.com/office/drawing/2014/main" id="{B9BE34D7-834C-4060-8D15-609CD0BD8B45}"/>
              </a:ext>
            </a:extLst>
          </xdr:cNvPr>
          <xdr:cNvSpPr>
            <a:spLocks/>
          </xdr:cNvSpPr>
        </xdr:nvSpPr>
        <xdr:spPr bwMode="auto">
          <a:xfrm>
            <a:off x="385" y="355"/>
            <a:ext cx="84" cy="77"/>
          </a:xfrm>
          <a:custGeom>
            <a:avLst/>
            <a:gdLst>
              <a:gd name="T0" fmla="*/ 0 w 84"/>
              <a:gd name="T1" fmla="*/ 0 h 77"/>
              <a:gd name="T2" fmla="*/ 7 w 84"/>
              <a:gd name="T3" fmla="*/ 8 h 77"/>
              <a:gd name="T4" fmla="*/ 7 w 84"/>
              <a:gd name="T5" fmla="*/ 14 h 77"/>
              <a:gd name="T6" fmla="*/ 11 w 84"/>
              <a:gd name="T7" fmla="*/ 23 h 77"/>
              <a:gd name="T8" fmla="*/ 15 w 84"/>
              <a:gd name="T9" fmla="*/ 24 h 77"/>
              <a:gd name="T10" fmla="*/ 18 w 84"/>
              <a:gd name="T11" fmla="*/ 24 h 77"/>
              <a:gd name="T12" fmla="*/ 19 w 84"/>
              <a:gd name="T13" fmla="*/ 33 h 77"/>
              <a:gd name="T14" fmla="*/ 22 w 84"/>
              <a:gd name="T15" fmla="*/ 30 h 77"/>
              <a:gd name="T16" fmla="*/ 26 w 84"/>
              <a:gd name="T17" fmla="*/ 30 h 77"/>
              <a:gd name="T18" fmla="*/ 30 w 84"/>
              <a:gd name="T19" fmla="*/ 28 h 77"/>
              <a:gd name="T20" fmla="*/ 32 w 84"/>
              <a:gd name="T21" fmla="*/ 33 h 77"/>
              <a:gd name="T22" fmla="*/ 34 w 84"/>
              <a:gd name="T23" fmla="*/ 42 h 77"/>
              <a:gd name="T24" fmla="*/ 35 w 84"/>
              <a:gd name="T25" fmla="*/ 38 h 77"/>
              <a:gd name="T26" fmla="*/ 37 w 84"/>
              <a:gd name="T27" fmla="*/ 36 h 77"/>
              <a:gd name="T28" fmla="*/ 42 w 84"/>
              <a:gd name="T29" fmla="*/ 52 h 77"/>
              <a:gd name="T30" fmla="*/ 46 w 84"/>
              <a:gd name="T31" fmla="*/ 52 h 77"/>
              <a:gd name="T32" fmla="*/ 50 w 84"/>
              <a:gd name="T33" fmla="*/ 57 h 77"/>
              <a:gd name="T34" fmla="*/ 55 w 84"/>
              <a:gd name="T35" fmla="*/ 55 h 77"/>
              <a:gd name="T36" fmla="*/ 58 w 84"/>
              <a:gd name="T37" fmla="*/ 50 h 77"/>
              <a:gd name="T38" fmla="*/ 62 w 84"/>
              <a:gd name="T39" fmla="*/ 56 h 77"/>
              <a:gd name="T40" fmla="*/ 66 w 84"/>
              <a:gd name="T41" fmla="*/ 55 h 77"/>
              <a:gd name="T42" fmla="*/ 70 w 84"/>
              <a:gd name="T43" fmla="*/ 69 h 77"/>
              <a:gd name="T44" fmla="*/ 75 w 84"/>
              <a:gd name="T45" fmla="*/ 69 h 77"/>
              <a:gd name="T46" fmla="*/ 79 w 84"/>
              <a:gd name="T47" fmla="*/ 71 h 77"/>
              <a:gd name="T48" fmla="*/ 83 w 84"/>
              <a:gd name="T49" fmla="*/ 75 h 77"/>
              <a:gd name="T50" fmla="*/ 84 w 84"/>
              <a:gd name="T51" fmla="*/ 77 h 77"/>
              <a:gd name="T52" fmla="*/ 0 w 84"/>
              <a:gd name="T53" fmla="*/ 77 h 77"/>
              <a:gd name="T54" fmla="*/ 0 w 84"/>
              <a:gd name="T55" fmla="*/ 0 h 7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4" h="77">
                <a:moveTo>
                  <a:pt x="0" y="0"/>
                </a:moveTo>
                <a:lnTo>
                  <a:pt x="7" y="8"/>
                </a:lnTo>
                <a:lnTo>
                  <a:pt x="7" y="14"/>
                </a:lnTo>
                <a:lnTo>
                  <a:pt x="11" y="23"/>
                </a:lnTo>
                <a:lnTo>
                  <a:pt x="15" y="24"/>
                </a:lnTo>
                <a:lnTo>
                  <a:pt x="18" y="24"/>
                </a:lnTo>
                <a:lnTo>
                  <a:pt x="19" y="33"/>
                </a:lnTo>
                <a:lnTo>
                  <a:pt x="22" y="30"/>
                </a:lnTo>
                <a:lnTo>
                  <a:pt x="26" y="30"/>
                </a:lnTo>
                <a:lnTo>
                  <a:pt x="30" y="28"/>
                </a:lnTo>
                <a:lnTo>
                  <a:pt x="32" y="33"/>
                </a:lnTo>
                <a:lnTo>
                  <a:pt x="34" y="42"/>
                </a:lnTo>
                <a:lnTo>
                  <a:pt x="35" y="38"/>
                </a:lnTo>
                <a:lnTo>
                  <a:pt x="37" y="36"/>
                </a:lnTo>
                <a:lnTo>
                  <a:pt x="42" y="52"/>
                </a:lnTo>
                <a:lnTo>
                  <a:pt x="46" y="52"/>
                </a:lnTo>
                <a:lnTo>
                  <a:pt x="50" y="57"/>
                </a:lnTo>
                <a:lnTo>
                  <a:pt x="55" y="55"/>
                </a:lnTo>
                <a:lnTo>
                  <a:pt x="58" y="50"/>
                </a:lnTo>
                <a:lnTo>
                  <a:pt x="62" y="56"/>
                </a:lnTo>
                <a:lnTo>
                  <a:pt x="66" y="55"/>
                </a:lnTo>
                <a:lnTo>
                  <a:pt x="70" y="69"/>
                </a:lnTo>
                <a:lnTo>
                  <a:pt x="75" y="69"/>
                </a:lnTo>
                <a:lnTo>
                  <a:pt x="79" y="71"/>
                </a:lnTo>
                <a:lnTo>
                  <a:pt x="83" y="75"/>
                </a:lnTo>
                <a:lnTo>
                  <a:pt x="84" y="77"/>
                </a:lnTo>
                <a:lnTo>
                  <a:pt x="0" y="77"/>
                </a:lnTo>
                <a:lnTo>
                  <a:pt x="0" y="0"/>
                </a:lnTo>
                <a:close/>
              </a:path>
            </a:pathLst>
          </a:custGeom>
          <a:solidFill>
            <a:srgbClr val="808080"/>
          </a:solidFill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4669" name="Freeform 5">
            <a:extLst>
              <a:ext uri="{FF2B5EF4-FFF2-40B4-BE49-F238E27FC236}">
                <a16:creationId xmlns:a16="http://schemas.microsoft.com/office/drawing/2014/main" id="{437F0D7F-1584-45FB-97D9-053273714EDA}"/>
              </a:ext>
            </a:extLst>
          </xdr:cNvPr>
          <xdr:cNvSpPr>
            <a:spLocks/>
          </xdr:cNvSpPr>
        </xdr:nvSpPr>
        <xdr:spPr bwMode="auto">
          <a:xfrm>
            <a:off x="256" y="335"/>
            <a:ext cx="107" cy="98"/>
          </a:xfrm>
          <a:custGeom>
            <a:avLst/>
            <a:gdLst>
              <a:gd name="T0" fmla="*/ 0 w 107"/>
              <a:gd name="T1" fmla="*/ 98 h 98"/>
              <a:gd name="T2" fmla="*/ 4 w 107"/>
              <a:gd name="T3" fmla="*/ 92 h 98"/>
              <a:gd name="T4" fmla="*/ 5 w 107"/>
              <a:gd name="T5" fmla="*/ 88 h 98"/>
              <a:gd name="T6" fmla="*/ 7 w 107"/>
              <a:gd name="T7" fmla="*/ 87 h 98"/>
              <a:gd name="T8" fmla="*/ 9 w 107"/>
              <a:gd name="T9" fmla="*/ 84 h 98"/>
              <a:gd name="T10" fmla="*/ 14 w 107"/>
              <a:gd name="T11" fmla="*/ 83 h 98"/>
              <a:gd name="T12" fmla="*/ 15 w 107"/>
              <a:gd name="T13" fmla="*/ 78 h 98"/>
              <a:gd name="T14" fmla="*/ 17 w 107"/>
              <a:gd name="T15" fmla="*/ 73 h 98"/>
              <a:gd name="T16" fmla="*/ 21 w 107"/>
              <a:gd name="T17" fmla="*/ 71 h 98"/>
              <a:gd name="T18" fmla="*/ 23 w 107"/>
              <a:gd name="T19" fmla="*/ 69 h 98"/>
              <a:gd name="T20" fmla="*/ 24 w 107"/>
              <a:gd name="T21" fmla="*/ 64 h 98"/>
              <a:gd name="T22" fmla="*/ 27 w 107"/>
              <a:gd name="T23" fmla="*/ 60 h 98"/>
              <a:gd name="T24" fmla="*/ 30 w 107"/>
              <a:gd name="T25" fmla="*/ 60 h 98"/>
              <a:gd name="T26" fmla="*/ 32 w 107"/>
              <a:gd name="T27" fmla="*/ 59 h 98"/>
              <a:gd name="T28" fmla="*/ 34 w 107"/>
              <a:gd name="T29" fmla="*/ 58 h 98"/>
              <a:gd name="T30" fmla="*/ 35 w 107"/>
              <a:gd name="T31" fmla="*/ 55 h 98"/>
              <a:gd name="T32" fmla="*/ 35 w 107"/>
              <a:gd name="T33" fmla="*/ 53 h 98"/>
              <a:gd name="T34" fmla="*/ 39 w 107"/>
              <a:gd name="T35" fmla="*/ 51 h 98"/>
              <a:gd name="T36" fmla="*/ 42 w 107"/>
              <a:gd name="T37" fmla="*/ 52 h 98"/>
              <a:gd name="T38" fmla="*/ 43 w 107"/>
              <a:gd name="T39" fmla="*/ 51 h 98"/>
              <a:gd name="T40" fmla="*/ 47 w 107"/>
              <a:gd name="T41" fmla="*/ 52 h 98"/>
              <a:gd name="T42" fmla="*/ 49 w 107"/>
              <a:gd name="T43" fmla="*/ 44 h 98"/>
              <a:gd name="T44" fmla="*/ 53 w 107"/>
              <a:gd name="T45" fmla="*/ 40 h 98"/>
              <a:gd name="T46" fmla="*/ 58 w 107"/>
              <a:gd name="T47" fmla="*/ 38 h 98"/>
              <a:gd name="T48" fmla="*/ 59 w 107"/>
              <a:gd name="T49" fmla="*/ 34 h 98"/>
              <a:gd name="T50" fmla="*/ 63 w 107"/>
              <a:gd name="T51" fmla="*/ 32 h 98"/>
              <a:gd name="T52" fmla="*/ 67 w 107"/>
              <a:gd name="T53" fmla="*/ 32 h 98"/>
              <a:gd name="T54" fmla="*/ 69 w 107"/>
              <a:gd name="T55" fmla="*/ 31 h 98"/>
              <a:gd name="T56" fmla="*/ 70 w 107"/>
              <a:gd name="T57" fmla="*/ 28 h 98"/>
              <a:gd name="T58" fmla="*/ 71 w 107"/>
              <a:gd name="T59" fmla="*/ 26 h 98"/>
              <a:gd name="T60" fmla="*/ 74 w 107"/>
              <a:gd name="T61" fmla="*/ 26 h 98"/>
              <a:gd name="T62" fmla="*/ 76 w 107"/>
              <a:gd name="T63" fmla="*/ 24 h 98"/>
              <a:gd name="T64" fmla="*/ 78 w 107"/>
              <a:gd name="T65" fmla="*/ 19 h 98"/>
              <a:gd name="T66" fmla="*/ 79 w 107"/>
              <a:gd name="T67" fmla="*/ 16 h 98"/>
              <a:gd name="T68" fmla="*/ 81 w 107"/>
              <a:gd name="T69" fmla="*/ 15 h 98"/>
              <a:gd name="T70" fmla="*/ 85 w 107"/>
              <a:gd name="T71" fmla="*/ 15 h 98"/>
              <a:gd name="T72" fmla="*/ 88 w 107"/>
              <a:gd name="T73" fmla="*/ 16 h 98"/>
              <a:gd name="T74" fmla="*/ 91 w 107"/>
              <a:gd name="T75" fmla="*/ 16 h 98"/>
              <a:gd name="T76" fmla="*/ 93 w 107"/>
              <a:gd name="T77" fmla="*/ 12 h 98"/>
              <a:gd name="T78" fmla="*/ 95 w 107"/>
              <a:gd name="T79" fmla="*/ 8 h 98"/>
              <a:gd name="T80" fmla="*/ 98 w 107"/>
              <a:gd name="T81" fmla="*/ 8 h 98"/>
              <a:gd name="T82" fmla="*/ 100 w 107"/>
              <a:gd name="T83" fmla="*/ 4 h 98"/>
              <a:gd name="T84" fmla="*/ 105 w 107"/>
              <a:gd name="T85" fmla="*/ 0 h 98"/>
              <a:gd name="T86" fmla="*/ 107 w 107"/>
              <a:gd name="T87" fmla="*/ 15 h 98"/>
              <a:gd name="T88" fmla="*/ 102 w 107"/>
              <a:gd name="T89" fmla="*/ 46 h 98"/>
              <a:gd name="T90" fmla="*/ 104 w 107"/>
              <a:gd name="T91" fmla="*/ 98 h 98"/>
              <a:gd name="T92" fmla="*/ 0 w 107"/>
              <a:gd name="T93" fmla="*/ 98 h 98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0" t="0" r="r" b="b"/>
            <a:pathLst>
              <a:path w="107" h="98">
                <a:moveTo>
                  <a:pt x="0" y="98"/>
                </a:moveTo>
                <a:lnTo>
                  <a:pt x="4" y="92"/>
                </a:lnTo>
                <a:lnTo>
                  <a:pt x="5" y="88"/>
                </a:lnTo>
                <a:lnTo>
                  <a:pt x="7" y="87"/>
                </a:lnTo>
                <a:lnTo>
                  <a:pt x="9" y="84"/>
                </a:lnTo>
                <a:lnTo>
                  <a:pt x="14" y="83"/>
                </a:lnTo>
                <a:lnTo>
                  <a:pt x="15" y="78"/>
                </a:lnTo>
                <a:lnTo>
                  <a:pt x="17" y="73"/>
                </a:lnTo>
                <a:lnTo>
                  <a:pt x="21" y="71"/>
                </a:lnTo>
                <a:lnTo>
                  <a:pt x="23" y="69"/>
                </a:lnTo>
                <a:lnTo>
                  <a:pt x="24" y="64"/>
                </a:lnTo>
                <a:lnTo>
                  <a:pt x="27" y="60"/>
                </a:lnTo>
                <a:lnTo>
                  <a:pt x="30" y="60"/>
                </a:lnTo>
                <a:lnTo>
                  <a:pt x="32" y="59"/>
                </a:lnTo>
                <a:lnTo>
                  <a:pt x="34" y="58"/>
                </a:lnTo>
                <a:lnTo>
                  <a:pt x="35" y="55"/>
                </a:lnTo>
                <a:lnTo>
                  <a:pt x="35" y="53"/>
                </a:lnTo>
                <a:lnTo>
                  <a:pt x="39" y="51"/>
                </a:lnTo>
                <a:lnTo>
                  <a:pt x="42" y="52"/>
                </a:lnTo>
                <a:lnTo>
                  <a:pt x="43" y="51"/>
                </a:lnTo>
                <a:lnTo>
                  <a:pt x="47" y="52"/>
                </a:lnTo>
                <a:lnTo>
                  <a:pt x="49" y="44"/>
                </a:lnTo>
                <a:lnTo>
                  <a:pt x="53" y="40"/>
                </a:lnTo>
                <a:lnTo>
                  <a:pt x="58" y="38"/>
                </a:lnTo>
                <a:lnTo>
                  <a:pt x="59" y="34"/>
                </a:lnTo>
                <a:lnTo>
                  <a:pt x="63" y="32"/>
                </a:lnTo>
                <a:lnTo>
                  <a:pt x="67" y="32"/>
                </a:lnTo>
                <a:lnTo>
                  <a:pt x="69" y="31"/>
                </a:lnTo>
                <a:lnTo>
                  <a:pt x="70" y="28"/>
                </a:lnTo>
                <a:lnTo>
                  <a:pt x="71" y="26"/>
                </a:lnTo>
                <a:lnTo>
                  <a:pt x="74" y="26"/>
                </a:lnTo>
                <a:lnTo>
                  <a:pt x="76" y="24"/>
                </a:lnTo>
                <a:lnTo>
                  <a:pt x="78" y="19"/>
                </a:lnTo>
                <a:lnTo>
                  <a:pt x="79" y="16"/>
                </a:lnTo>
                <a:lnTo>
                  <a:pt x="81" y="15"/>
                </a:lnTo>
                <a:lnTo>
                  <a:pt x="85" y="15"/>
                </a:lnTo>
                <a:lnTo>
                  <a:pt x="88" y="16"/>
                </a:lnTo>
                <a:lnTo>
                  <a:pt x="91" y="16"/>
                </a:lnTo>
                <a:lnTo>
                  <a:pt x="93" y="12"/>
                </a:lnTo>
                <a:lnTo>
                  <a:pt x="95" y="8"/>
                </a:lnTo>
                <a:lnTo>
                  <a:pt x="98" y="8"/>
                </a:lnTo>
                <a:lnTo>
                  <a:pt x="100" y="4"/>
                </a:lnTo>
                <a:lnTo>
                  <a:pt x="105" y="0"/>
                </a:lnTo>
                <a:lnTo>
                  <a:pt x="107" y="15"/>
                </a:lnTo>
                <a:lnTo>
                  <a:pt x="102" y="46"/>
                </a:lnTo>
                <a:lnTo>
                  <a:pt x="104" y="98"/>
                </a:lnTo>
                <a:lnTo>
                  <a:pt x="0" y="98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ln w="9525" cap="flat" cmpd="sng">
            <a:solidFill>
              <a:srgbClr val="000000"/>
            </a:solidFill>
            <a:prstDash val="solid"/>
            <a:round/>
            <a:headEnd/>
            <a:tailEnd/>
          </a:ln>
        </xdr:spPr>
      </xdr:sp>
      <xdr:grpSp>
        <xdr:nvGrpSpPr>
          <xdr:cNvPr id="154670" name="Group 6">
            <a:extLst>
              <a:ext uri="{FF2B5EF4-FFF2-40B4-BE49-F238E27FC236}">
                <a16:creationId xmlns:a16="http://schemas.microsoft.com/office/drawing/2014/main" id="{41AB2133-D6A9-4D10-852B-197F0EF9A9B5}"/>
              </a:ext>
            </a:extLst>
          </xdr:cNvPr>
          <xdr:cNvGrpSpPr>
            <a:grpSpLocks/>
          </xdr:cNvGrpSpPr>
        </xdr:nvGrpSpPr>
        <xdr:grpSpPr bwMode="auto">
          <a:xfrm>
            <a:off x="267" y="350"/>
            <a:ext cx="80" cy="77"/>
            <a:chOff x="324" y="393"/>
            <a:chExt cx="80" cy="77"/>
          </a:xfrm>
        </xdr:grpSpPr>
        <xdr:grpSp>
          <xdr:nvGrpSpPr>
            <xdr:cNvPr id="154723" name="Group 7">
              <a:extLst>
                <a:ext uri="{FF2B5EF4-FFF2-40B4-BE49-F238E27FC236}">
                  <a16:creationId xmlns:a16="http://schemas.microsoft.com/office/drawing/2014/main" id="{9EFE8444-7C69-4ABD-AE80-D574C1D7DA2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58" y="427"/>
              <a:ext cx="2" cy="20"/>
              <a:chOff x="358" y="427"/>
              <a:chExt cx="2" cy="20"/>
            </a:xfrm>
          </xdr:grpSpPr>
          <xdr:sp macro="" textlink="">
            <xdr:nvSpPr>
              <xdr:cNvPr id="154739" name="Freeform 8">
                <a:extLst>
                  <a:ext uri="{FF2B5EF4-FFF2-40B4-BE49-F238E27FC236}">
                    <a16:creationId xmlns:a16="http://schemas.microsoft.com/office/drawing/2014/main" id="{EE8EB2E7-C8DB-441D-AB0D-F317AB25E78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" y="427"/>
                <a:ext cx="2" cy="20"/>
              </a:xfrm>
              <a:custGeom>
                <a:avLst/>
                <a:gdLst>
                  <a:gd name="T0" fmla="*/ 2 w 2"/>
                  <a:gd name="T1" fmla="*/ 0 h 20"/>
                  <a:gd name="T2" fmla="*/ 1 w 2"/>
                  <a:gd name="T3" fmla="*/ 4 h 20"/>
                  <a:gd name="T4" fmla="*/ 1 w 2"/>
                  <a:gd name="T5" fmla="*/ 8 h 20"/>
                  <a:gd name="T6" fmla="*/ 1 w 2"/>
                  <a:gd name="T7" fmla="*/ 11 h 20"/>
                  <a:gd name="T8" fmla="*/ 0 w 2"/>
                  <a:gd name="T9" fmla="*/ 15 h 20"/>
                  <a:gd name="T10" fmla="*/ 0 w 2"/>
                  <a:gd name="T11" fmla="*/ 20 h 20"/>
                  <a:gd name="T12" fmla="*/ 2 w 2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0" t="0" r="r" b="b"/>
                <a:pathLst>
                  <a:path w="2" h="20">
                    <a:moveTo>
                      <a:pt x="2" y="0"/>
                    </a:moveTo>
                    <a:lnTo>
                      <a:pt x="1" y="4"/>
                    </a:lnTo>
                    <a:lnTo>
                      <a:pt x="1" y="8"/>
                    </a:lnTo>
                    <a:lnTo>
                      <a:pt x="1" y="11"/>
                    </a:lnTo>
                    <a:lnTo>
                      <a:pt x="0" y="15"/>
                    </a:lnTo>
                    <a:lnTo>
                      <a:pt x="0" y="2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40" name="Freeform 9">
                <a:extLst>
                  <a:ext uri="{FF2B5EF4-FFF2-40B4-BE49-F238E27FC236}">
                    <a16:creationId xmlns:a16="http://schemas.microsoft.com/office/drawing/2014/main" id="{815F6351-7FF2-4872-A52C-32F40718E75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58" y="427"/>
                <a:ext cx="2" cy="20"/>
              </a:xfrm>
              <a:custGeom>
                <a:avLst/>
                <a:gdLst>
                  <a:gd name="T0" fmla="*/ 2 w 2"/>
                  <a:gd name="T1" fmla="*/ 0 h 20"/>
                  <a:gd name="T2" fmla="*/ 1 w 2"/>
                  <a:gd name="T3" fmla="*/ 4 h 20"/>
                  <a:gd name="T4" fmla="*/ 1 w 2"/>
                  <a:gd name="T5" fmla="*/ 8 h 20"/>
                  <a:gd name="T6" fmla="*/ 1 w 2"/>
                  <a:gd name="T7" fmla="*/ 11 h 20"/>
                  <a:gd name="T8" fmla="*/ 0 w 2"/>
                  <a:gd name="T9" fmla="*/ 15 h 20"/>
                  <a:gd name="T10" fmla="*/ 0 w 2"/>
                  <a:gd name="T11" fmla="*/ 20 h 2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2" y="0"/>
                    </a:moveTo>
                    <a:lnTo>
                      <a:pt x="1" y="4"/>
                    </a:lnTo>
                    <a:lnTo>
                      <a:pt x="1" y="8"/>
                    </a:lnTo>
                    <a:lnTo>
                      <a:pt x="1" y="11"/>
                    </a:lnTo>
                    <a:lnTo>
                      <a:pt x="0" y="15"/>
                    </a:lnTo>
                    <a:lnTo>
                      <a:pt x="0" y="20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724" name="Group 10">
              <a:extLst>
                <a:ext uri="{FF2B5EF4-FFF2-40B4-BE49-F238E27FC236}">
                  <a16:creationId xmlns:a16="http://schemas.microsoft.com/office/drawing/2014/main" id="{A06DB411-98C9-4852-B531-555E9C79662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24" y="460"/>
              <a:ext cx="2" cy="10"/>
              <a:chOff x="324" y="460"/>
              <a:chExt cx="2" cy="10"/>
            </a:xfrm>
          </xdr:grpSpPr>
          <xdr:sp macro="" textlink="">
            <xdr:nvSpPr>
              <xdr:cNvPr id="154737" name="Freeform 11">
                <a:extLst>
                  <a:ext uri="{FF2B5EF4-FFF2-40B4-BE49-F238E27FC236}">
                    <a16:creationId xmlns:a16="http://schemas.microsoft.com/office/drawing/2014/main" id="{7BCEC719-F227-485C-981E-255FD504362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4" y="460"/>
                <a:ext cx="2" cy="10"/>
              </a:xfrm>
              <a:custGeom>
                <a:avLst/>
                <a:gdLst>
                  <a:gd name="T0" fmla="*/ 2 w 2"/>
                  <a:gd name="T1" fmla="*/ 0 h 10"/>
                  <a:gd name="T2" fmla="*/ 1 w 2"/>
                  <a:gd name="T3" fmla="*/ 3 h 10"/>
                  <a:gd name="T4" fmla="*/ 1 w 2"/>
                  <a:gd name="T5" fmla="*/ 7 h 10"/>
                  <a:gd name="T6" fmla="*/ 0 w 2"/>
                  <a:gd name="T7" fmla="*/ 10 h 10"/>
                  <a:gd name="T8" fmla="*/ 2 w 2"/>
                  <a:gd name="T9" fmla="*/ 0 h 1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" h="10">
                    <a:moveTo>
                      <a:pt x="2" y="0"/>
                    </a:moveTo>
                    <a:lnTo>
                      <a:pt x="1" y="3"/>
                    </a:lnTo>
                    <a:lnTo>
                      <a:pt x="1" y="7"/>
                    </a:lnTo>
                    <a:lnTo>
                      <a:pt x="0" y="10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38" name="Freeform 12">
                <a:extLst>
                  <a:ext uri="{FF2B5EF4-FFF2-40B4-BE49-F238E27FC236}">
                    <a16:creationId xmlns:a16="http://schemas.microsoft.com/office/drawing/2014/main" id="{D97EFC2B-0D1F-41AC-B2DD-5A31E099DCA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24" y="460"/>
                <a:ext cx="2" cy="10"/>
              </a:xfrm>
              <a:custGeom>
                <a:avLst/>
                <a:gdLst>
                  <a:gd name="T0" fmla="*/ 2 w 2"/>
                  <a:gd name="T1" fmla="*/ 0 h 10"/>
                  <a:gd name="T2" fmla="*/ 1 w 2"/>
                  <a:gd name="T3" fmla="*/ 3 h 10"/>
                  <a:gd name="T4" fmla="*/ 1 w 2"/>
                  <a:gd name="T5" fmla="*/ 7 h 10"/>
                  <a:gd name="T6" fmla="*/ 0 w 2"/>
                  <a:gd name="T7" fmla="*/ 10 h 10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" h="10">
                    <a:moveTo>
                      <a:pt x="2" y="0"/>
                    </a:moveTo>
                    <a:lnTo>
                      <a:pt x="1" y="3"/>
                    </a:lnTo>
                    <a:lnTo>
                      <a:pt x="1" y="7"/>
                    </a:lnTo>
                    <a:lnTo>
                      <a:pt x="0" y="10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725" name="Group 13">
              <a:extLst>
                <a:ext uri="{FF2B5EF4-FFF2-40B4-BE49-F238E27FC236}">
                  <a16:creationId xmlns:a16="http://schemas.microsoft.com/office/drawing/2014/main" id="{234504F3-86AA-47A5-A7D1-9D9AC698A2A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32" y="446"/>
              <a:ext cx="3" cy="16"/>
              <a:chOff x="332" y="446"/>
              <a:chExt cx="3" cy="16"/>
            </a:xfrm>
          </xdr:grpSpPr>
          <xdr:sp macro="" textlink="">
            <xdr:nvSpPr>
              <xdr:cNvPr id="154735" name="Freeform 14">
                <a:extLst>
                  <a:ext uri="{FF2B5EF4-FFF2-40B4-BE49-F238E27FC236}">
                    <a16:creationId xmlns:a16="http://schemas.microsoft.com/office/drawing/2014/main" id="{3A823B0D-ACF0-4BCB-AADA-946A2937933F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2" y="446"/>
                <a:ext cx="3" cy="16"/>
              </a:xfrm>
              <a:custGeom>
                <a:avLst/>
                <a:gdLst>
                  <a:gd name="T0" fmla="*/ 3 w 3"/>
                  <a:gd name="T1" fmla="*/ 0 h 16"/>
                  <a:gd name="T2" fmla="*/ 2 w 3"/>
                  <a:gd name="T3" fmla="*/ 6 h 16"/>
                  <a:gd name="T4" fmla="*/ 1 w 3"/>
                  <a:gd name="T5" fmla="*/ 11 h 16"/>
                  <a:gd name="T6" fmla="*/ 0 w 3"/>
                  <a:gd name="T7" fmla="*/ 16 h 16"/>
                  <a:gd name="T8" fmla="*/ 3 w 3"/>
                  <a:gd name="T9" fmla="*/ 0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" h="16">
                    <a:moveTo>
                      <a:pt x="3" y="0"/>
                    </a:moveTo>
                    <a:lnTo>
                      <a:pt x="2" y="6"/>
                    </a:lnTo>
                    <a:lnTo>
                      <a:pt x="1" y="11"/>
                    </a:lnTo>
                    <a:lnTo>
                      <a:pt x="0" y="16"/>
                    </a:lnTo>
                    <a:lnTo>
                      <a:pt x="3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36" name="Freeform 15">
                <a:extLst>
                  <a:ext uri="{FF2B5EF4-FFF2-40B4-BE49-F238E27FC236}">
                    <a16:creationId xmlns:a16="http://schemas.microsoft.com/office/drawing/2014/main" id="{CBFF8A0D-74BF-4A95-A5EF-7EAF59EA09D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32" y="446"/>
                <a:ext cx="3" cy="16"/>
              </a:xfrm>
              <a:custGeom>
                <a:avLst/>
                <a:gdLst>
                  <a:gd name="T0" fmla="*/ 3 w 3"/>
                  <a:gd name="T1" fmla="*/ 0 h 16"/>
                  <a:gd name="T2" fmla="*/ 2 w 3"/>
                  <a:gd name="T3" fmla="*/ 6 h 16"/>
                  <a:gd name="T4" fmla="*/ 1 w 3"/>
                  <a:gd name="T5" fmla="*/ 11 h 16"/>
                  <a:gd name="T6" fmla="*/ 0 w 3"/>
                  <a:gd name="T7" fmla="*/ 16 h 1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3" h="16">
                    <a:moveTo>
                      <a:pt x="3" y="0"/>
                    </a:moveTo>
                    <a:lnTo>
                      <a:pt x="2" y="6"/>
                    </a:lnTo>
                    <a:lnTo>
                      <a:pt x="1" y="11"/>
                    </a:lnTo>
                    <a:lnTo>
                      <a:pt x="0" y="16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726" name="Group 16">
              <a:extLst>
                <a:ext uri="{FF2B5EF4-FFF2-40B4-BE49-F238E27FC236}">
                  <a16:creationId xmlns:a16="http://schemas.microsoft.com/office/drawing/2014/main" id="{581F68F3-CE23-4CA9-9C59-6D197528063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45" y="435"/>
              <a:ext cx="2" cy="13"/>
              <a:chOff x="345" y="435"/>
              <a:chExt cx="2" cy="13"/>
            </a:xfrm>
          </xdr:grpSpPr>
          <xdr:sp macro="" textlink="">
            <xdr:nvSpPr>
              <xdr:cNvPr id="154733" name="Freeform 17">
                <a:extLst>
                  <a:ext uri="{FF2B5EF4-FFF2-40B4-BE49-F238E27FC236}">
                    <a16:creationId xmlns:a16="http://schemas.microsoft.com/office/drawing/2014/main" id="{EFE9B750-841C-4EEB-914A-867FE12D05B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5" y="435"/>
                <a:ext cx="2" cy="13"/>
              </a:xfrm>
              <a:custGeom>
                <a:avLst/>
                <a:gdLst>
                  <a:gd name="T0" fmla="*/ 2 w 2"/>
                  <a:gd name="T1" fmla="*/ 0 h 13"/>
                  <a:gd name="T2" fmla="*/ 2 w 2"/>
                  <a:gd name="T3" fmla="*/ 5 h 13"/>
                  <a:gd name="T4" fmla="*/ 1 w 2"/>
                  <a:gd name="T5" fmla="*/ 10 h 13"/>
                  <a:gd name="T6" fmla="*/ 0 w 2"/>
                  <a:gd name="T7" fmla="*/ 13 h 13"/>
                  <a:gd name="T8" fmla="*/ 2 w 2"/>
                  <a:gd name="T9" fmla="*/ 0 h 1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" h="13">
                    <a:moveTo>
                      <a:pt x="2" y="0"/>
                    </a:moveTo>
                    <a:lnTo>
                      <a:pt x="2" y="5"/>
                    </a:lnTo>
                    <a:lnTo>
                      <a:pt x="1" y="10"/>
                    </a:lnTo>
                    <a:lnTo>
                      <a:pt x="0" y="13"/>
                    </a:lnTo>
                    <a:lnTo>
                      <a:pt x="2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34" name="Freeform 18">
                <a:extLst>
                  <a:ext uri="{FF2B5EF4-FFF2-40B4-BE49-F238E27FC236}">
                    <a16:creationId xmlns:a16="http://schemas.microsoft.com/office/drawing/2014/main" id="{7207D21A-D890-4CAB-802D-A5D2DD9B37F1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45" y="435"/>
                <a:ext cx="2" cy="13"/>
              </a:xfrm>
              <a:custGeom>
                <a:avLst/>
                <a:gdLst>
                  <a:gd name="T0" fmla="*/ 2 w 2"/>
                  <a:gd name="T1" fmla="*/ 0 h 13"/>
                  <a:gd name="T2" fmla="*/ 2 w 2"/>
                  <a:gd name="T3" fmla="*/ 5 h 13"/>
                  <a:gd name="T4" fmla="*/ 1 w 2"/>
                  <a:gd name="T5" fmla="*/ 10 h 13"/>
                  <a:gd name="T6" fmla="*/ 0 w 2"/>
                  <a:gd name="T7" fmla="*/ 13 h 1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" h="13">
                    <a:moveTo>
                      <a:pt x="2" y="0"/>
                    </a:moveTo>
                    <a:lnTo>
                      <a:pt x="2" y="5"/>
                    </a:lnTo>
                    <a:lnTo>
                      <a:pt x="1" y="10"/>
                    </a:lnTo>
                    <a:lnTo>
                      <a:pt x="0" y="13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727" name="Group 19">
              <a:extLst>
                <a:ext uri="{FF2B5EF4-FFF2-40B4-BE49-F238E27FC236}">
                  <a16:creationId xmlns:a16="http://schemas.microsoft.com/office/drawing/2014/main" id="{F06F7ECC-0847-4D1A-8729-3370467224C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380" y="408"/>
              <a:ext cx="1" cy="22"/>
              <a:chOff x="380" y="408"/>
              <a:chExt cx="1" cy="22"/>
            </a:xfrm>
          </xdr:grpSpPr>
          <xdr:sp macro="" textlink="">
            <xdr:nvSpPr>
              <xdr:cNvPr id="154731" name="Freeform 20">
                <a:extLst>
                  <a:ext uri="{FF2B5EF4-FFF2-40B4-BE49-F238E27FC236}">
                    <a16:creationId xmlns:a16="http://schemas.microsoft.com/office/drawing/2014/main" id="{15E649CF-BA51-4BA4-91B3-E4D87C7A571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0" y="408"/>
                <a:ext cx="1" cy="22"/>
              </a:xfrm>
              <a:custGeom>
                <a:avLst/>
                <a:gdLst>
                  <a:gd name="T0" fmla="*/ 1 w 1"/>
                  <a:gd name="T1" fmla="*/ 0 h 22"/>
                  <a:gd name="T2" fmla="*/ 1 w 1"/>
                  <a:gd name="T3" fmla="*/ 5 h 22"/>
                  <a:gd name="T4" fmla="*/ 0 w 1"/>
                  <a:gd name="T5" fmla="*/ 9 h 22"/>
                  <a:gd name="T6" fmla="*/ 0 w 1"/>
                  <a:gd name="T7" fmla="*/ 14 h 22"/>
                  <a:gd name="T8" fmla="*/ 0 w 1"/>
                  <a:gd name="T9" fmla="*/ 17 h 22"/>
                  <a:gd name="T10" fmla="*/ 0 w 1"/>
                  <a:gd name="T11" fmla="*/ 22 h 22"/>
                  <a:gd name="T12" fmla="*/ 1 w 1"/>
                  <a:gd name="T13" fmla="*/ 0 h 22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0" t="0" r="r" b="b"/>
                <a:pathLst>
                  <a:path w="1" h="22">
                    <a:moveTo>
                      <a:pt x="1" y="0"/>
                    </a:moveTo>
                    <a:lnTo>
                      <a:pt x="1" y="5"/>
                    </a:lnTo>
                    <a:lnTo>
                      <a:pt x="0" y="9"/>
                    </a:lnTo>
                    <a:lnTo>
                      <a:pt x="0" y="14"/>
                    </a:lnTo>
                    <a:lnTo>
                      <a:pt x="0" y="17"/>
                    </a:lnTo>
                    <a:lnTo>
                      <a:pt x="0" y="22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32" name="Freeform 21">
                <a:extLst>
                  <a:ext uri="{FF2B5EF4-FFF2-40B4-BE49-F238E27FC236}">
                    <a16:creationId xmlns:a16="http://schemas.microsoft.com/office/drawing/2014/main" id="{F65A1443-4990-4C5A-B666-33331C9E2AD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380" y="408"/>
                <a:ext cx="1" cy="22"/>
              </a:xfrm>
              <a:custGeom>
                <a:avLst/>
                <a:gdLst>
                  <a:gd name="T0" fmla="*/ 1 w 1"/>
                  <a:gd name="T1" fmla="*/ 0 h 22"/>
                  <a:gd name="T2" fmla="*/ 1 w 1"/>
                  <a:gd name="T3" fmla="*/ 5 h 22"/>
                  <a:gd name="T4" fmla="*/ 0 w 1"/>
                  <a:gd name="T5" fmla="*/ 9 h 22"/>
                  <a:gd name="T6" fmla="*/ 0 w 1"/>
                  <a:gd name="T7" fmla="*/ 14 h 22"/>
                  <a:gd name="T8" fmla="*/ 0 w 1"/>
                  <a:gd name="T9" fmla="*/ 17 h 22"/>
                  <a:gd name="T10" fmla="*/ 0 w 1"/>
                  <a:gd name="T11" fmla="*/ 22 h 22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1" h="22">
                    <a:moveTo>
                      <a:pt x="1" y="0"/>
                    </a:moveTo>
                    <a:lnTo>
                      <a:pt x="1" y="5"/>
                    </a:lnTo>
                    <a:lnTo>
                      <a:pt x="0" y="9"/>
                    </a:lnTo>
                    <a:lnTo>
                      <a:pt x="0" y="14"/>
                    </a:lnTo>
                    <a:lnTo>
                      <a:pt x="0" y="17"/>
                    </a:lnTo>
                    <a:lnTo>
                      <a:pt x="0" y="22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728" name="Group 22">
              <a:extLst>
                <a:ext uri="{FF2B5EF4-FFF2-40B4-BE49-F238E27FC236}">
                  <a16:creationId xmlns:a16="http://schemas.microsoft.com/office/drawing/2014/main" id="{4736D64A-ACA1-4496-B205-4FAF5673654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03" y="393"/>
              <a:ext cx="1" cy="20"/>
              <a:chOff x="403" y="393"/>
              <a:chExt cx="1" cy="20"/>
            </a:xfrm>
          </xdr:grpSpPr>
          <xdr:sp macro="" textlink="">
            <xdr:nvSpPr>
              <xdr:cNvPr id="154729" name="Freeform 23">
                <a:extLst>
                  <a:ext uri="{FF2B5EF4-FFF2-40B4-BE49-F238E27FC236}">
                    <a16:creationId xmlns:a16="http://schemas.microsoft.com/office/drawing/2014/main" id="{AF9B2E7B-7CF8-441E-8132-4B26041111E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3" y="393"/>
                <a:ext cx="1" cy="20"/>
              </a:xfrm>
              <a:custGeom>
                <a:avLst/>
                <a:gdLst>
                  <a:gd name="T0" fmla="*/ 1 w 1"/>
                  <a:gd name="T1" fmla="*/ 0 h 20"/>
                  <a:gd name="T2" fmla="*/ 0 w 1"/>
                  <a:gd name="T3" fmla="*/ 6 h 20"/>
                  <a:gd name="T4" fmla="*/ 0 w 1"/>
                  <a:gd name="T5" fmla="*/ 10 h 20"/>
                  <a:gd name="T6" fmla="*/ 0 w 1"/>
                  <a:gd name="T7" fmla="*/ 15 h 20"/>
                  <a:gd name="T8" fmla="*/ 0 w 1"/>
                  <a:gd name="T9" fmla="*/ 20 h 20"/>
                  <a:gd name="T10" fmla="*/ 1 w 1"/>
                  <a:gd name="T11" fmla="*/ 0 h 2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1" h="20">
                    <a:moveTo>
                      <a:pt x="1" y="0"/>
                    </a:moveTo>
                    <a:lnTo>
                      <a:pt x="0" y="6"/>
                    </a:lnTo>
                    <a:lnTo>
                      <a:pt x="0" y="10"/>
                    </a:lnTo>
                    <a:lnTo>
                      <a:pt x="0" y="15"/>
                    </a:lnTo>
                    <a:lnTo>
                      <a:pt x="0" y="20"/>
                    </a:lnTo>
                    <a:lnTo>
                      <a:pt x="1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30" name="Freeform 24">
                <a:extLst>
                  <a:ext uri="{FF2B5EF4-FFF2-40B4-BE49-F238E27FC236}">
                    <a16:creationId xmlns:a16="http://schemas.microsoft.com/office/drawing/2014/main" id="{0CDCD2B0-DFBB-4ABE-B697-4D0AA1B3221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03" y="393"/>
                <a:ext cx="1" cy="20"/>
              </a:xfrm>
              <a:custGeom>
                <a:avLst/>
                <a:gdLst>
                  <a:gd name="T0" fmla="*/ 1 w 1"/>
                  <a:gd name="T1" fmla="*/ 0 h 20"/>
                  <a:gd name="T2" fmla="*/ 0 w 1"/>
                  <a:gd name="T3" fmla="*/ 6 h 20"/>
                  <a:gd name="T4" fmla="*/ 0 w 1"/>
                  <a:gd name="T5" fmla="*/ 10 h 20"/>
                  <a:gd name="T6" fmla="*/ 0 w 1"/>
                  <a:gd name="T7" fmla="*/ 15 h 20"/>
                  <a:gd name="T8" fmla="*/ 0 w 1"/>
                  <a:gd name="T9" fmla="*/ 20 h 2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" h="20">
                    <a:moveTo>
                      <a:pt x="1" y="0"/>
                    </a:moveTo>
                    <a:lnTo>
                      <a:pt x="0" y="6"/>
                    </a:lnTo>
                    <a:lnTo>
                      <a:pt x="0" y="10"/>
                    </a:lnTo>
                    <a:lnTo>
                      <a:pt x="0" y="15"/>
                    </a:lnTo>
                    <a:lnTo>
                      <a:pt x="0" y="20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008080" mc:Ignorable="a14" a14:legacySpreadsheetColorIndex="21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</xdr:grpSp>
      <xdr:grpSp>
        <xdr:nvGrpSpPr>
          <xdr:cNvPr id="154671" name="Group 25">
            <a:extLst>
              <a:ext uri="{FF2B5EF4-FFF2-40B4-BE49-F238E27FC236}">
                <a16:creationId xmlns:a16="http://schemas.microsoft.com/office/drawing/2014/main" id="{3B898C79-82BC-4E7F-AABC-A30BBD19F1C7}"/>
              </a:ext>
            </a:extLst>
          </xdr:cNvPr>
          <xdr:cNvGrpSpPr>
            <a:grpSpLocks/>
          </xdr:cNvGrpSpPr>
        </xdr:nvGrpSpPr>
        <xdr:grpSpPr bwMode="auto">
          <a:xfrm>
            <a:off x="264" y="338"/>
            <a:ext cx="97" cy="86"/>
            <a:chOff x="321" y="381"/>
            <a:chExt cx="97" cy="86"/>
          </a:xfrm>
        </xdr:grpSpPr>
        <xdr:sp macro="" textlink="">
          <xdr:nvSpPr>
            <xdr:cNvPr id="154719" name="Freeform 26">
              <a:extLst>
                <a:ext uri="{FF2B5EF4-FFF2-40B4-BE49-F238E27FC236}">
                  <a16:creationId xmlns:a16="http://schemas.microsoft.com/office/drawing/2014/main" id="{DBEB10FA-2252-42A0-BEFD-F0EA959204CA}"/>
                </a:ext>
              </a:extLst>
            </xdr:cNvPr>
            <xdr:cNvSpPr>
              <a:spLocks/>
            </xdr:cNvSpPr>
          </xdr:nvSpPr>
          <xdr:spPr bwMode="auto">
            <a:xfrm>
              <a:off x="387" y="397"/>
              <a:ext cx="8" cy="12"/>
            </a:xfrm>
            <a:custGeom>
              <a:avLst/>
              <a:gdLst>
                <a:gd name="T0" fmla="*/ 5 w 8"/>
                <a:gd name="T1" fmla="*/ 0 h 12"/>
                <a:gd name="T2" fmla="*/ 6 w 8"/>
                <a:gd name="T3" fmla="*/ 2 h 12"/>
                <a:gd name="T4" fmla="*/ 8 w 8"/>
                <a:gd name="T5" fmla="*/ 1 h 12"/>
                <a:gd name="T6" fmla="*/ 7 w 8"/>
                <a:gd name="T7" fmla="*/ 6 h 12"/>
                <a:gd name="T8" fmla="*/ 5 w 8"/>
                <a:gd name="T9" fmla="*/ 10 h 12"/>
                <a:gd name="T10" fmla="*/ 1 w 8"/>
                <a:gd name="T11" fmla="*/ 12 h 12"/>
                <a:gd name="T12" fmla="*/ 0 w 8"/>
                <a:gd name="T13" fmla="*/ 10 h 12"/>
                <a:gd name="T14" fmla="*/ 1 w 8"/>
                <a:gd name="T15" fmla="*/ 8 h 12"/>
                <a:gd name="T16" fmla="*/ 1 w 8"/>
                <a:gd name="T17" fmla="*/ 6 h 12"/>
                <a:gd name="T18" fmla="*/ 3 w 8"/>
                <a:gd name="T19" fmla="*/ 4 h 12"/>
                <a:gd name="T20" fmla="*/ 5 w 8"/>
                <a:gd name="T21" fmla="*/ 0 h 12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8" h="12">
                  <a:moveTo>
                    <a:pt x="5" y="0"/>
                  </a:moveTo>
                  <a:lnTo>
                    <a:pt x="6" y="2"/>
                  </a:lnTo>
                  <a:lnTo>
                    <a:pt x="8" y="1"/>
                  </a:lnTo>
                  <a:lnTo>
                    <a:pt x="7" y="6"/>
                  </a:lnTo>
                  <a:lnTo>
                    <a:pt x="5" y="10"/>
                  </a:lnTo>
                  <a:lnTo>
                    <a:pt x="1" y="12"/>
                  </a:lnTo>
                  <a:lnTo>
                    <a:pt x="0" y="10"/>
                  </a:lnTo>
                  <a:lnTo>
                    <a:pt x="1" y="8"/>
                  </a:lnTo>
                  <a:lnTo>
                    <a:pt x="1" y="6"/>
                  </a:lnTo>
                  <a:lnTo>
                    <a:pt x="3" y="4"/>
                  </a:lnTo>
                  <a:lnTo>
                    <a:pt x="5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99CC00" mc:Ignorable="a14" a14:legacySpreadsheetColorIndex="50"/>
            </a:solidFill>
            <a:ln w="9525" cap="flat" cmpd="sng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4720" name="Freeform 27">
              <a:extLst>
                <a:ext uri="{FF2B5EF4-FFF2-40B4-BE49-F238E27FC236}">
                  <a16:creationId xmlns:a16="http://schemas.microsoft.com/office/drawing/2014/main" id="{B61D2082-C45E-4429-A4D9-8FE758EFAC5E}"/>
                </a:ext>
              </a:extLst>
            </xdr:cNvPr>
            <xdr:cNvSpPr>
              <a:spLocks/>
            </xdr:cNvSpPr>
          </xdr:nvSpPr>
          <xdr:spPr bwMode="auto">
            <a:xfrm>
              <a:off x="371" y="411"/>
              <a:ext cx="9" cy="7"/>
            </a:xfrm>
            <a:custGeom>
              <a:avLst/>
              <a:gdLst>
                <a:gd name="T0" fmla="*/ 2 w 9"/>
                <a:gd name="T1" fmla="*/ 0 h 7"/>
                <a:gd name="T2" fmla="*/ 0 w 9"/>
                <a:gd name="T3" fmla="*/ 4 h 7"/>
                <a:gd name="T4" fmla="*/ 2 w 9"/>
                <a:gd name="T5" fmla="*/ 7 h 7"/>
                <a:gd name="T6" fmla="*/ 5 w 9"/>
                <a:gd name="T7" fmla="*/ 7 h 7"/>
                <a:gd name="T8" fmla="*/ 7 w 9"/>
                <a:gd name="T9" fmla="*/ 4 h 7"/>
                <a:gd name="T10" fmla="*/ 9 w 9"/>
                <a:gd name="T11" fmla="*/ 1 h 7"/>
                <a:gd name="T12" fmla="*/ 6 w 9"/>
                <a:gd name="T13" fmla="*/ 2 h 7"/>
                <a:gd name="T14" fmla="*/ 4 w 9"/>
                <a:gd name="T15" fmla="*/ 3 h 7"/>
                <a:gd name="T16" fmla="*/ 2 w 9"/>
                <a:gd name="T17" fmla="*/ 0 h 7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9" h="7">
                  <a:moveTo>
                    <a:pt x="2" y="0"/>
                  </a:moveTo>
                  <a:lnTo>
                    <a:pt x="0" y="4"/>
                  </a:lnTo>
                  <a:lnTo>
                    <a:pt x="2" y="7"/>
                  </a:lnTo>
                  <a:lnTo>
                    <a:pt x="5" y="7"/>
                  </a:lnTo>
                  <a:lnTo>
                    <a:pt x="7" y="4"/>
                  </a:lnTo>
                  <a:lnTo>
                    <a:pt x="9" y="1"/>
                  </a:lnTo>
                  <a:lnTo>
                    <a:pt x="6" y="2"/>
                  </a:lnTo>
                  <a:lnTo>
                    <a:pt x="4" y="3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99CC00" mc:Ignorable="a14" a14:legacySpreadsheetColorIndex="50"/>
            </a:solidFill>
            <a:ln w="9525" cap="flat" cmpd="sng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4721" name="Freeform 28">
              <a:extLst>
                <a:ext uri="{FF2B5EF4-FFF2-40B4-BE49-F238E27FC236}">
                  <a16:creationId xmlns:a16="http://schemas.microsoft.com/office/drawing/2014/main" id="{0DDD7499-14E2-4F93-9874-BCF64EA1F337}"/>
                </a:ext>
              </a:extLst>
            </xdr:cNvPr>
            <xdr:cNvSpPr>
              <a:spLocks/>
            </xdr:cNvSpPr>
          </xdr:nvSpPr>
          <xdr:spPr bwMode="auto">
            <a:xfrm>
              <a:off x="321" y="461"/>
              <a:ext cx="5" cy="6"/>
            </a:xfrm>
            <a:custGeom>
              <a:avLst/>
              <a:gdLst>
                <a:gd name="T0" fmla="*/ 2 w 5"/>
                <a:gd name="T1" fmla="*/ 0 h 6"/>
                <a:gd name="T2" fmla="*/ 0 w 5"/>
                <a:gd name="T3" fmla="*/ 3 h 6"/>
                <a:gd name="T4" fmla="*/ 1 w 5"/>
                <a:gd name="T5" fmla="*/ 5 h 6"/>
                <a:gd name="T6" fmla="*/ 1 w 5"/>
                <a:gd name="T7" fmla="*/ 6 h 6"/>
                <a:gd name="T8" fmla="*/ 3 w 5"/>
                <a:gd name="T9" fmla="*/ 4 h 6"/>
                <a:gd name="T10" fmla="*/ 4 w 5"/>
                <a:gd name="T11" fmla="*/ 4 h 6"/>
                <a:gd name="T12" fmla="*/ 5 w 5"/>
                <a:gd name="T13" fmla="*/ 1 h 6"/>
                <a:gd name="T14" fmla="*/ 3 w 5"/>
                <a:gd name="T15" fmla="*/ 2 h 6"/>
                <a:gd name="T16" fmla="*/ 2 w 5"/>
                <a:gd name="T17" fmla="*/ 0 h 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5" h="6">
                  <a:moveTo>
                    <a:pt x="2" y="0"/>
                  </a:moveTo>
                  <a:lnTo>
                    <a:pt x="0" y="3"/>
                  </a:lnTo>
                  <a:lnTo>
                    <a:pt x="1" y="5"/>
                  </a:lnTo>
                  <a:lnTo>
                    <a:pt x="1" y="6"/>
                  </a:lnTo>
                  <a:lnTo>
                    <a:pt x="3" y="4"/>
                  </a:lnTo>
                  <a:lnTo>
                    <a:pt x="4" y="4"/>
                  </a:lnTo>
                  <a:lnTo>
                    <a:pt x="5" y="1"/>
                  </a:lnTo>
                  <a:lnTo>
                    <a:pt x="3" y="2"/>
                  </a:lnTo>
                  <a:lnTo>
                    <a:pt x="2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99CC00" mc:Ignorable="a14" a14:legacySpreadsheetColorIndex="50"/>
            </a:solidFill>
            <a:ln w="9525" cap="flat" cmpd="sng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4722" name="Freeform 29">
              <a:extLst>
                <a:ext uri="{FF2B5EF4-FFF2-40B4-BE49-F238E27FC236}">
                  <a16:creationId xmlns:a16="http://schemas.microsoft.com/office/drawing/2014/main" id="{E118DF09-E9E9-4201-9976-85E9309F34A4}"/>
                </a:ext>
              </a:extLst>
            </xdr:cNvPr>
            <xdr:cNvSpPr>
              <a:spLocks/>
            </xdr:cNvSpPr>
          </xdr:nvSpPr>
          <xdr:spPr bwMode="auto">
            <a:xfrm>
              <a:off x="411" y="381"/>
              <a:ext cx="7" cy="9"/>
            </a:xfrm>
            <a:custGeom>
              <a:avLst/>
              <a:gdLst>
                <a:gd name="T0" fmla="*/ 2 w 7"/>
                <a:gd name="T1" fmla="*/ 1 h 9"/>
                <a:gd name="T2" fmla="*/ 4 w 7"/>
                <a:gd name="T3" fmla="*/ 2 h 9"/>
                <a:gd name="T4" fmla="*/ 6 w 7"/>
                <a:gd name="T5" fmla="*/ 1 h 9"/>
                <a:gd name="T6" fmla="*/ 7 w 7"/>
                <a:gd name="T7" fmla="*/ 0 h 9"/>
                <a:gd name="T8" fmla="*/ 7 w 7"/>
                <a:gd name="T9" fmla="*/ 9 h 9"/>
                <a:gd name="T10" fmla="*/ 5 w 7"/>
                <a:gd name="T11" fmla="*/ 7 h 9"/>
                <a:gd name="T12" fmla="*/ 4 w 7"/>
                <a:gd name="T13" fmla="*/ 6 h 9"/>
                <a:gd name="T14" fmla="*/ 2 w 7"/>
                <a:gd name="T15" fmla="*/ 7 h 9"/>
                <a:gd name="T16" fmla="*/ 2 w 7"/>
                <a:gd name="T17" fmla="*/ 6 h 9"/>
                <a:gd name="T18" fmla="*/ 2 w 7"/>
                <a:gd name="T19" fmla="*/ 4 h 9"/>
                <a:gd name="T20" fmla="*/ 0 w 7"/>
                <a:gd name="T21" fmla="*/ 5 h 9"/>
                <a:gd name="T22" fmla="*/ 2 w 7"/>
                <a:gd name="T23" fmla="*/ 1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7" h="9">
                  <a:moveTo>
                    <a:pt x="2" y="1"/>
                  </a:moveTo>
                  <a:lnTo>
                    <a:pt x="4" y="2"/>
                  </a:lnTo>
                  <a:lnTo>
                    <a:pt x="6" y="1"/>
                  </a:lnTo>
                  <a:lnTo>
                    <a:pt x="7" y="0"/>
                  </a:lnTo>
                  <a:lnTo>
                    <a:pt x="7" y="9"/>
                  </a:lnTo>
                  <a:lnTo>
                    <a:pt x="5" y="7"/>
                  </a:lnTo>
                  <a:lnTo>
                    <a:pt x="4" y="6"/>
                  </a:lnTo>
                  <a:lnTo>
                    <a:pt x="2" y="7"/>
                  </a:lnTo>
                  <a:lnTo>
                    <a:pt x="2" y="6"/>
                  </a:lnTo>
                  <a:lnTo>
                    <a:pt x="2" y="4"/>
                  </a:lnTo>
                  <a:lnTo>
                    <a:pt x="0" y="5"/>
                  </a:lnTo>
                  <a:lnTo>
                    <a:pt x="2" y="1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99CC00" mc:Ignorable="a14" a14:legacySpreadsheetColorIndex="50"/>
            </a:solidFill>
            <a:ln w="9525" cap="flat" cmpd="sng">
              <a:solidFill>
                <a:srgbClr xmlns:mc="http://schemas.openxmlformats.org/markup-compatibility/2006" xmlns:a14="http://schemas.microsoft.com/office/drawing/2010/main" val="008000" mc:Ignorable="a14" a14:legacySpreadsheetColorIndex="17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4672" name="Freeform 30">
            <a:extLst>
              <a:ext uri="{FF2B5EF4-FFF2-40B4-BE49-F238E27FC236}">
                <a16:creationId xmlns:a16="http://schemas.microsoft.com/office/drawing/2014/main" id="{5609FD71-53CC-4DAD-AABE-C7681638D19A}"/>
              </a:ext>
            </a:extLst>
          </xdr:cNvPr>
          <xdr:cNvSpPr>
            <a:spLocks/>
          </xdr:cNvSpPr>
        </xdr:nvSpPr>
        <xdr:spPr bwMode="auto">
          <a:xfrm>
            <a:off x="352" y="336"/>
            <a:ext cx="28" cy="97"/>
          </a:xfrm>
          <a:custGeom>
            <a:avLst/>
            <a:gdLst>
              <a:gd name="T0" fmla="*/ 8 w 28"/>
              <a:gd name="T1" fmla="*/ 0 h 97"/>
              <a:gd name="T2" fmla="*/ 0 w 28"/>
              <a:gd name="T3" fmla="*/ 18 h 97"/>
              <a:gd name="T4" fmla="*/ 3 w 28"/>
              <a:gd name="T5" fmla="*/ 84 h 97"/>
              <a:gd name="T6" fmla="*/ 6 w 28"/>
              <a:gd name="T7" fmla="*/ 96 h 97"/>
              <a:gd name="T8" fmla="*/ 28 w 28"/>
              <a:gd name="T9" fmla="*/ 97 h 97"/>
              <a:gd name="T10" fmla="*/ 28 w 28"/>
              <a:gd name="T11" fmla="*/ 0 h 97"/>
              <a:gd name="T12" fmla="*/ 8 w 28"/>
              <a:gd name="T13" fmla="*/ 0 h 97"/>
              <a:gd name="T14" fmla="*/ 0 60000 65536"/>
              <a:gd name="T15" fmla="*/ 0 60000 65536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</a:gdLst>
            <a:ahLst/>
            <a:cxnLst>
              <a:cxn ang="T14">
                <a:pos x="T0" y="T1"/>
              </a:cxn>
              <a:cxn ang="T15">
                <a:pos x="T2" y="T3"/>
              </a:cxn>
              <a:cxn ang="T16">
                <a:pos x="T4" y="T5"/>
              </a:cxn>
              <a:cxn ang="T17">
                <a:pos x="T6" y="T7"/>
              </a:cxn>
              <a:cxn ang="T18">
                <a:pos x="T8" y="T9"/>
              </a:cxn>
              <a:cxn ang="T19">
                <a:pos x="T10" y="T11"/>
              </a:cxn>
              <a:cxn ang="T20">
                <a:pos x="T12" y="T13"/>
              </a:cxn>
            </a:cxnLst>
            <a:rect l="0" t="0" r="r" b="b"/>
            <a:pathLst>
              <a:path w="28" h="97">
                <a:moveTo>
                  <a:pt x="8" y="0"/>
                </a:moveTo>
                <a:lnTo>
                  <a:pt x="0" y="18"/>
                </a:lnTo>
                <a:lnTo>
                  <a:pt x="3" y="84"/>
                </a:lnTo>
                <a:lnTo>
                  <a:pt x="6" y="96"/>
                </a:lnTo>
                <a:lnTo>
                  <a:pt x="28" y="97"/>
                </a:lnTo>
                <a:lnTo>
                  <a:pt x="28" y="0"/>
                </a:lnTo>
                <a:lnTo>
                  <a:pt x="8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ln w="9525" cap="flat" cmpd="sng">
            <a:solidFill>
              <a:srgbClr xmlns:mc="http://schemas.openxmlformats.org/markup-compatibility/2006" xmlns:a14="http://schemas.microsoft.com/office/drawing/2010/main" val="008080" mc:Ignorable="a14" a14:legacySpreadsheetColorIndex="21"/>
            </a:solidFill>
            <a:prstDash val="solid"/>
            <a:round/>
            <a:headEnd/>
            <a:tailEnd/>
          </a:ln>
        </xdr:spPr>
      </xdr:sp>
      <xdr:grpSp>
        <xdr:nvGrpSpPr>
          <xdr:cNvPr id="154673" name="Group 31">
            <a:extLst>
              <a:ext uri="{FF2B5EF4-FFF2-40B4-BE49-F238E27FC236}">
                <a16:creationId xmlns:a16="http://schemas.microsoft.com/office/drawing/2014/main" id="{407A591E-43AD-4A95-91FB-A08CEB0953DA}"/>
              </a:ext>
            </a:extLst>
          </xdr:cNvPr>
          <xdr:cNvGrpSpPr>
            <a:grpSpLocks/>
          </xdr:cNvGrpSpPr>
        </xdr:nvGrpSpPr>
        <xdr:grpSpPr bwMode="auto">
          <a:xfrm>
            <a:off x="393" y="350"/>
            <a:ext cx="80" cy="77"/>
            <a:chOff x="450" y="393"/>
            <a:chExt cx="80" cy="77"/>
          </a:xfrm>
        </xdr:grpSpPr>
        <xdr:grpSp>
          <xdr:nvGrpSpPr>
            <xdr:cNvPr id="154701" name="Group 32">
              <a:extLst>
                <a:ext uri="{FF2B5EF4-FFF2-40B4-BE49-F238E27FC236}">
                  <a16:creationId xmlns:a16="http://schemas.microsoft.com/office/drawing/2014/main" id="{0224D618-A17C-4229-B776-B473A25E0ED1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4" y="427"/>
              <a:ext cx="2" cy="20"/>
              <a:chOff x="494" y="427"/>
              <a:chExt cx="2" cy="20"/>
            </a:xfrm>
          </xdr:grpSpPr>
          <xdr:sp macro="" textlink="">
            <xdr:nvSpPr>
              <xdr:cNvPr id="154717" name="Freeform 33">
                <a:extLst>
                  <a:ext uri="{FF2B5EF4-FFF2-40B4-BE49-F238E27FC236}">
                    <a16:creationId xmlns:a16="http://schemas.microsoft.com/office/drawing/2014/main" id="{A5006138-5037-494D-A000-8A3FCE27E78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4" y="427"/>
                <a:ext cx="2" cy="20"/>
              </a:xfrm>
              <a:custGeom>
                <a:avLst/>
                <a:gdLst>
                  <a:gd name="T0" fmla="*/ 0 w 2"/>
                  <a:gd name="T1" fmla="*/ 0 h 20"/>
                  <a:gd name="T2" fmla="*/ 1 w 2"/>
                  <a:gd name="T3" fmla="*/ 4 h 20"/>
                  <a:gd name="T4" fmla="*/ 1 w 2"/>
                  <a:gd name="T5" fmla="*/ 8 h 20"/>
                  <a:gd name="T6" fmla="*/ 1 w 2"/>
                  <a:gd name="T7" fmla="*/ 11 h 20"/>
                  <a:gd name="T8" fmla="*/ 2 w 2"/>
                  <a:gd name="T9" fmla="*/ 15 h 20"/>
                  <a:gd name="T10" fmla="*/ 2 w 2"/>
                  <a:gd name="T11" fmla="*/ 20 h 20"/>
                  <a:gd name="T12" fmla="*/ 0 w 2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1" y="4"/>
                    </a:lnTo>
                    <a:lnTo>
                      <a:pt x="1" y="8"/>
                    </a:lnTo>
                    <a:lnTo>
                      <a:pt x="1" y="11"/>
                    </a:lnTo>
                    <a:lnTo>
                      <a:pt x="2" y="15"/>
                    </a:lnTo>
                    <a:lnTo>
                      <a:pt x="2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718" name="Freeform 34">
                <a:extLst>
                  <a:ext uri="{FF2B5EF4-FFF2-40B4-BE49-F238E27FC236}">
                    <a16:creationId xmlns:a16="http://schemas.microsoft.com/office/drawing/2014/main" id="{C200D839-1A46-4373-AF32-9E71DB64C163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4" y="427"/>
                <a:ext cx="2" cy="20"/>
              </a:xfrm>
              <a:custGeom>
                <a:avLst/>
                <a:gdLst>
                  <a:gd name="T0" fmla="*/ 0 w 2"/>
                  <a:gd name="T1" fmla="*/ 0 h 20"/>
                  <a:gd name="T2" fmla="*/ 1 w 2"/>
                  <a:gd name="T3" fmla="*/ 4 h 20"/>
                  <a:gd name="T4" fmla="*/ 1 w 2"/>
                  <a:gd name="T5" fmla="*/ 8 h 20"/>
                  <a:gd name="T6" fmla="*/ 1 w 2"/>
                  <a:gd name="T7" fmla="*/ 11 h 20"/>
                  <a:gd name="T8" fmla="*/ 2 w 2"/>
                  <a:gd name="T9" fmla="*/ 15 h 20"/>
                  <a:gd name="T10" fmla="*/ 2 w 2"/>
                  <a:gd name="T11" fmla="*/ 20 h 2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2" h="20">
                    <a:moveTo>
                      <a:pt x="0" y="0"/>
                    </a:moveTo>
                    <a:lnTo>
                      <a:pt x="1" y="4"/>
                    </a:lnTo>
                    <a:lnTo>
                      <a:pt x="1" y="8"/>
                    </a:lnTo>
                    <a:lnTo>
                      <a:pt x="1" y="11"/>
                    </a:lnTo>
                    <a:lnTo>
                      <a:pt x="2" y="15"/>
                    </a:lnTo>
                    <a:lnTo>
                      <a:pt x="2" y="20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154702" name="Group 35">
              <a:extLst>
                <a:ext uri="{FF2B5EF4-FFF2-40B4-BE49-F238E27FC236}">
                  <a16:creationId xmlns:a16="http://schemas.microsoft.com/office/drawing/2014/main" id="{DEF5B441-F8DB-46EF-98AD-6687BF2688A3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28" y="460"/>
              <a:ext cx="2" cy="10"/>
              <a:chOff x="528" y="460"/>
              <a:chExt cx="2" cy="10"/>
            </a:xfrm>
          </xdr:grpSpPr>
          <xdr:sp macro="" textlink="">
            <xdr:nvSpPr>
              <xdr:cNvPr id="154715" name="Freeform 36">
                <a:extLst>
                  <a:ext uri="{FF2B5EF4-FFF2-40B4-BE49-F238E27FC236}">
                    <a16:creationId xmlns:a16="http://schemas.microsoft.com/office/drawing/2014/main" id="{F55E208A-B481-4BF9-9909-9B0BABB4E3E2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8" y="460"/>
                <a:ext cx="2" cy="10"/>
              </a:xfrm>
              <a:custGeom>
                <a:avLst/>
                <a:gdLst>
                  <a:gd name="T0" fmla="*/ 0 w 2"/>
                  <a:gd name="T1" fmla="*/ 0 h 10"/>
                  <a:gd name="T2" fmla="*/ 1 w 2"/>
                  <a:gd name="T3" fmla="*/ 3 h 10"/>
                  <a:gd name="T4" fmla="*/ 1 w 2"/>
                  <a:gd name="T5" fmla="*/ 7 h 10"/>
                  <a:gd name="T6" fmla="*/ 2 w 2"/>
                  <a:gd name="T7" fmla="*/ 10 h 10"/>
                  <a:gd name="T8" fmla="*/ 0 w 2"/>
                  <a:gd name="T9" fmla="*/ 0 h 1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" h="10">
                    <a:moveTo>
                      <a:pt x="0" y="0"/>
                    </a:moveTo>
                    <a:lnTo>
                      <a:pt x="1" y="3"/>
                    </a:lnTo>
                    <a:lnTo>
                      <a:pt x="1" y="7"/>
                    </a:lnTo>
                    <a:lnTo>
                      <a:pt x="2" y="1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716" name="Freeform 37">
                <a:extLst>
                  <a:ext uri="{FF2B5EF4-FFF2-40B4-BE49-F238E27FC236}">
                    <a16:creationId xmlns:a16="http://schemas.microsoft.com/office/drawing/2014/main" id="{7F80B3B5-0392-4ACE-B4F2-119729DDF537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8" y="460"/>
                <a:ext cx="2" cy="10"/>
              </a:xfrm>
              <a:custGeom>
                <a:avLst/>
                <a:gdLst>
                  <a:gd name="T0" fmla="*/ 0 w 2"/>
                  <a:gd name="T1" fmla="*/ 0 h 10"/>
                  <a:gd name="T2" fmla="*/ 1 w 2"/>
                  <a:gd name="T3" fmla="*/ 3 h 10"/>
                  <a:gd name="T4" fmla="*/ 1 w 2"/>
                  <a:gd name="T5" fmla="*/ 7 h 10"/>
                  <a:gd name="T6" fmla="*/ 2 w 2"/>
                  <a:gd name="T7" fmla="*/ 10 h 10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" h="10">
                    <a:moveTo>
                      <a:pt x="0" y="0"/>
                    </a:moveTo>
                    <a:lnTo>
                      <a:pt x="1" y="3"/>
                    </a:lnTo>
                    <a:lnTo>
                      <a:pt x="1" y="7"/>
                    </a:lnTo>
                    <a:lnTo>
                      <a:pt x="2" y="10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154703" name="Group 38">
              <a:extLst>
                <a:ext uri="{FF2B5EF4-FFF2-40B4-BE49-F238E27FC236}">
                  <a16:creationId xmlns:a16="http://schemas.microsoft.com/office/drawing/2014/main" id="{0077EE72-6C21-41BF-8702-E4B94E34D44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9" y="446"/>
              <a:ext cx="3" cy="16"/>
              <a:chOff x="519" y="446"/>
              <a:chExt cx="3" cy="16"/>
            </a:xfrm>
          </xdr:grpSpPr>
          <xdr:sp macro="" textlink="">
            <xdr:nvSpPr>
              <xdr:cNvPr id="154713" name="Freeform 39">
                <a:extLst>
                  <a:ext uri="{FF2B5EF4-FFF2-40B4-BE49-F238E27FC236}">
                    <a16:creationId xmlns:a16="http://schemas.microsoft.com/office/drawing/2014/main" id="{F9B4DB53-0DA1-449D-9507-200BE359FFC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9" y="446"/>
                <a:ext cx="3" cy="16"/>
              </a:xfrm>
              <a:custGeom>
                <a:avLst/>
                <a:gdLst>
                  <a:gd name="T0" fmla="*/ 0 w 3"/>
                  <a:gd name="T1" fmla="*/ 0 h 16"/>
                  <a:gd name="T2" fmla="*/ 1 w 3"/>
                  <a:gd name="T3" fmla="*/ 6 h 16"/>
                  <a:gd name="T4" fmla="*/ 2 w 3"/>
                  <a:gd name="T5" fmla="*/ 11 h 16"/>
                  <a:gd name="T6" fmla="*/ 3 w 3"/>
                  <a:gd name="T7" fmla="*/ 16 h 16"/>
                  <a:gd name="T8" fmla="*/ 0 w 3"/>
                  <a:gd name="T9" fmla="*/ 0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" h="16">
                    <a:moveTo>
                      <a:pt x="0" y="0"/>
                    </a:moveTo>
                    <a:lnTo>
                      <a:pt x="1" y="6"/>
                    </a:lnTo>
                    <a:lnTo>
                      <a:pt x="2" y="11"/>
                    </a:lnTo>
                    <a:lnTo>
                      <a:pt x="3" y="1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714" name="Freeform 40">
                <a:extLst>
                  <a:ext uri="{FF2B5EF4-FFF2-40B4-BE49-F238E27FC236}">
                    <a16:creationId xmlns:a16="http://schemas.microsoft.com/office/drawing/2014/main" id="{C623BB71-15A1-428A-B117-B3EA67BB00C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9" y="446"/>
                <a:ext cx="3" cy="16"/>
              </a:xfrm>
              <a:custGeom>
                <a:avLst/>
                <a:gdLst>
                  <a:gd name="T0" fmla="*/ 0 w 3"/>
                  <a:gd name="T1" fmla="*/ 0 h 16"/>
                  <a:gd name="T2" fmla="*/ 1 w 3"/>
                  <a:gd name="T3" fmla="*/ 6 h 16"/>
                  <a:gd name="T4" fmla="*/ 2 w 3"/>
                  <a:gd name="T5" fmla="*/ 11 h 16"/>
                  <a:gd name="T6" fmla="*/ 3 w 3"/>
                  <a:gd name="T7" fmla="*/ 16 h 1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3" h="16">
                    <a:moveTo>
                      <a:pt x="0" y="0"/>
                    </a:moveTo>
                    <a:lnTo>
                      <a:pt x="1" y="6"/>
                    </a:lnTo>
                    <a:lnTo>
                      <a:pt x="2" y="11"/>
                    </a:lnTo>
                    <a:lnTo>
                      <a:pt x="3" y="16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154704" name="Group 41">
              <a:extLst>
                <a:ext uri="{FF2B5EF4-FFF2-40B4-BE49-F238E27FC236}">
                  <a16:creationId xmlns:a16="http://schemas.microsoft.com/office/drawing/2014/main" id="{7616EA23-CAD7-4348-A3F4-C4A090D66CD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07" y="435"/>
              <a:ext cx="2" cy="13"/>
              <a:chOff x="507" y="435"/>
              <a:chExt cx="2" cy="13"/>
            </a:xfrm>
          </xdr:grpSpPr>
          <xdr:sp macro="" textlink="">
            <xdr:nvSpPr>
              <xdr:cNvPr id="154711" name="Freeform 42">
                <a:extLst>
                  <a:ext uri="{FF2B5EF4-FFF2-40B4-BE49-F238E27FC236}">
                    <a16:creationId xmlns:a16="http://schemas.microsoft.com/office/drawing/2014/main" id="{51180FF5-F208-40A7-90A0-DEAFF4F206C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07" y="435"/>
                <a:ext cx="2" cy="13"/>
              </a:xfrm>
              <a:custGeom>
                <a:avLst/>
                <a:gdLst>
                  <a:gd name="T0" fmla="*/ 0 w 2"/>
                  <a:gd name="T1" fmla="*/ 0 h 13"/>
                  <a:gd name="T2" fmla="*/ 0 w 2"/>
                  <a:gd name="T3" fmla="*/ 5 h 13"/>
                  <a:gd name="T4" fmla="*/ 1 w 2"/>
                  <a:gd name="T5" fmla="*/ 10 h 13"/>
                  <a:gd name="T6" fmla="*/ 2 w 2"/>
                  <a:gd name="T7" fmla="*/ 13 h 13"/>
                  <a:gd name="T8" fmla="*/ 0 w 2"/>
                  <a:gd name="T9" fmla="*/ 0 h 1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" h="13">
                    <a:moveTo>
                      <a:pt x="0" y="0"/>
                    </a:moveTo>
                    <a:lnTo>
                      <a:pt x="0" y="5"/>
                    </a:lnTo>
                    <a:lnTo>
                      <a:pt x="1" y="10"/>
                    </a:lnTo>
                    <a:lnTo>
                      <a:pt x="2" y="13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712" name="Freeform 43">
                <a:extLst>
                  <a:ext uri="{FF2B5EF4-FFF2-40B4-BE49-F238E27FC236}">
                    <a16:creationId xmlns:a16="http://schemas.microsoft.com/office/drawing/2014/main" id="{A587FD2E-73F4-4394-A01C-4868CC72C10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07" y="435"/>
                <a:ext cx="2" cy="13"/>
              </a:xfrm>
              <a:custGeom>
                <a:avLst/>
                <a:gdLst>
                  <a:gd name="T0" fmla="*/ 0 w 2"/>
                  <a:gd name="T1" fmla="*/ 0 h 13"/>
                  <a:gd name="T2" fmla="*/ 0 w 2"/>
                  <a:gd name="T3" fmla="*/ 5 h 13"/>
                  <a:gd name="T4" fmla="*/ 1 w 2"/>
                  <a:gd name="T5" fmla="*/ 10 h 13"/>
                  <a:gd name="T6" fmla="*/ 2 w 2"/>
                  <a:gd name="T7" fmla="*/ 13 h 1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" h="13">
                    <a:moveTo>
                      <a:pt x="0" y="0"/>
                    </a:moveTo>
                    <a:lnTo>
                      <a:pt x="0" y="5"/>
                    </a:lnTo>
                    <a:lnTo>
                      <a:pt x="1" y="10"/>
                    </a:lnTo>
                    <a:lnTo>
                      <a:pt x="2" y="13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154705" name="Group 44">
              <a:extLst>
                <a:ext uri="{FF2B5EF4-FFF2-40B4-BE49-F238E27FC236}">
                  <a16:creationId xmlns:a16="http://schemas.microsoft.com/office/drawing/2014/main" id="{78F71DA8-A97B-4961-8721-8E2DA2EF63E5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73" y="408"/>
              <a:ext cx="1" cy="22"/>
              <a:chOff x="473" y="408"/>
              <a:chExt cx="1" cy="22"/>
            </a:xfrm>
          </xdr:grpSpPr>
          <xdr:sp macro="" textlink="">
            <xdr:nvSpPr>
              <xdr:cNvPr id="154709" name="Freeform 45">
                <a:extLst>
                  <a:ext uri="{FF2B5EF4-FFF2-40B4-BE49-F238E27FC236}">
                    <a16:creationId xmlns:a16="http://schemas.microsoft.com/office/drawing/2014/main" id="{0B7DE528-4DCA-4DD8-BD24-998114FEA77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3" y="408"/>
                <a:ext cx="1" cy="22"/>
              </a:xfrm>
              <a:custGeom>
                <a:avLst/>
                <a:gdLst>
                  <a:gd name="T0" fmla="*/ 0 w 1"/>
                  <a:gd name="T1" fmla="*/ 0 h 22"/>
                  <a:gd name="T2" fmla="*/ 0 w 1"/>
                  <a:gd name="T3" fmla="*/ 5 h 22"/>
                  <a:gd name="T4" fmla="*/ 1 w 1"/>
                  <a:gd name="T5" fmla="*/ 9 h 22"/>
                  <a:gd name="T6" fmla="*/ 1 w 1"/>
                  <a:gd name="T7" fmla="*/ 14 h 22"/>
                  <a:gd name="T8" fmla="*/ 1 w 1"/>
                  <a:gd name="T9" fmla="*/ 17 h 22"/>
                  <a:gd name="T10" fmla="*/ 1 w 1"/>
                  <a:gd name="T11" fmla="*/ 22 h 22"/>
                  <a:gd name="T12" fmla="*/ 0 w 1"/>
                  <a:gd name="T13" fmla="*/ 0 h 22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0" t="0" r="r" b="b"/>
                <a:pathLst>
                  <a:path w="1" h="22">
                    <a:moveTo>
                      <a:pt x="0" y="0"/>
                    </a:moveTo>
                    <a:lnTo>
                      <a:pt x="0" y="5"/>
                    </a:lnTo>
                    <a:lnTo>
                      <a:pt x="1" y="9"/>
                    </a:lnTo>
                    <a:lnTo>
                      <a:pt x="1" y="14"/>
                    </a:lnTo>
                    <a:lnTo>
                      <a:pt x="1" y="17"/>
                    </a:lnTo>
                    <a:lnTo>
                      <a:pt x="1" y="22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710" name="Freeform 46">
                <a:extLst>
                  <a:ext uri="{FF2B5EF4-FFF2-40B4-BE49-F238E27FC236}">
                    <a16:creationId xmlns:a16="http://schemas.microsoft.com/office/drawing/2014/main" id="{FE0E416B-02C4-479E-A98D-FD6453B95F9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3" y="408"/>
                <a:ext cx="1" cy="22"/>
              </a:xfrm>
              <a:custGeom>
                <a:avLst/>
                <a:gdLst>
                  <a:gd name="T0" fmla="*/ 0 w 1"/>
                  <a:gd name="T1" fmla="*/ 0 h 22"/>
                  <a:gd name="T2" fmla="*/ 0 w 1"/>
                  <a:gd name="T3" fmla="*/ 5 h 22"/>
                  <a:gd name="T4" fmla="*/ 1 w 1"/>
                  <a:gd name="T5" fmla="*/ 9 h 22"/>
                  <a:gd name="T6" fmla="*/ 1 w 1"/>
                  <a:gd name="T7" fmla="*/ 14 h 22"/>
                  <a:gd name="T8" fmla="*/ 1 w 1"/>
                  <a:gd name="T9" fmla="*/ 17 h 22"/>
                  <a:gd name="T10" fmla="*/ 1 w 1"/>
                  <a:gd name="T11" fmla="*/ 22 h 22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1" h="22">
                    <a:moveTo>
                      <a:pt x="0" y="0"/>
                    </a:moveTo>
                    <a:lnTo>
                      <a:pt x="0" y="5"/>
                    </a:lnTo>
                    <a:lnTo>
                      <a:pt x="1" y="9"/>
                    </a:lnTo>
                    <a:lnTo>
                      <a:pt x="1" y="14"/>
                    </a:lnTo>
                    <a:lnTo>
                      <a:pt x="1" y="17"/>
                    </a:lnTo>
                    <a:lnTo>
                      <a:pt x="1" y="22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  <xdr:grpSp>
          <xdr:nvGrpSpPr>
            <xdr:cNvPr id="154706" name="Group 47">
              <a:extLst>
                <a:ext uri="{FF2B5EF4-FFF2-40B4-BE49-F238E27FC236}">
                  <a16:creationId xmlns:a16="http://schemas.microsoft.com/office/drawing/2014/main" id="{530550B9-5A03-40D6-9C91-C31909DA268F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0" y="393"/>
              <a:ext cx="1" cy="20"/>
              <a:chOff x="450" y="393"/>
              <a:chExt cx="1" cy="20"/>
            </a:xfrm>
          </xdr:grpSpPr>
          <xdr:sp macro="" textlink="">
            <xdr:nvSpPr>
              <xdr:cNvPr id="154707" name="Freeform 48">
                <a:extLst>
                  <a:ext uri="{FF2B5EF4-FFF2-40B4-BE49-F238E27FC236}">
                    <a16:creationId xmlns:a16="http://schemas.microsoft.com/office/drawing/2014/main" id="{734A8934-AB0D-4C53-8388-FB9EDDAC120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0" y="393"/>
                <a:ext cx="1" cy="20"/>
              </a:xfrm>
              <a:custGeom>
                <a:avLst/>
                <a:gdLst>
                  <a:gd name="T0" fmla="*/ 0 w 1"/>
                  <a:gd name="T1" fmla="*/ 0 h 20"/>
                  <a:gd name="T2" fmla="*/ 1 w 1"/>
                  <a:gd name="T3" fmla="*/ 6 h 20"/>
                  <a:gd name="T4" fmla="*/ 1 w 1"/>
                  <a:gd name="T5" fmla="*/ 10 h 20"/>
                  <a:gd name="T6" fmla="*/ 1 w 1"/>
                  <a:gd name="T7" fmla="*/ 15 h 20"/>
                  <a:gd name="T8" fmla="*/ 1 w 1"/>
                  <a:gd name="T9" fmla="*/ 20 h 20"/>
                  <a:gd name="T10" fmla="*/ 0 w 1"/>
                  <a:gd name="T11" fmla="*/ 0 h 2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1" h="20">
                    <a:moveTo>
                      <a:pt x="0" y="0"/>
                    </a:moveTo>
                    <a:lnTo>
                      <a:pt x="1" y="6"/>
                    </a:lnTo>
                    <a:lnTo>
                      <a:pt x="1" y="10"/>
                    </a:lnTo>
                    <a:lnTo>
                      <a:pt x="1" y="15"/>
                    </a:lnTo>
                    <a:lnTo>
                      <a:pt x="1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val="80808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</xdr:sp>
          <xdr:sp macro="" textlink="">
            <xdr:nvSpPr>
              <xdr:cNvPr id="154708" name="Freeform 49">
                <a:extLst>
                  <a:ext uri="{FF2B5EF4-FFF2-40B4-BE49-F238E27FC236}">
                    <a16:creationId xmlns:a16="http://schemas.microsoft.com/office/drawing/2014/main" id="{C07D4D53-5C43-4C0D-8909-A5018070BEE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0" y="393"/>
                <a:ext cx="1" cy="20"/>
              </a:xfrm>
              <a:custGeom>
                <a:avLst/>
                <a:gdLst>
                  <a:gd name="T0" fmla="*/ 0 w 1"/>
                  <a:gd name="T1" fmla="*/ 0 h 20"/>
                  <a:gd name="T2" fmla="*/ 1 w 1"/>
                  <a:gd name="T3" fmla="*/ 6 h 20"/>
                  <a:gd name="T4" fmla="*/ 1 w 1"/>
                  <a:gd name="T5" fmla="*/ 10 h 20"/>
                  <a:gd name="T6" fmla="*/ 1 w 1"/>
                  <a:gd name="T7" fmla="*/ 15 h 20"/>
                  <a:gd name="T8" fmla="*/ 1 w 1"/>
                  <a:gd name="T9" fmla="*/ 20 h 2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" h="20">
                    <a:moveTo>
                      <a:pt x="0" y="0"/>
                    </a:moveTo>
                    <a:lnTo>
                      <a:pt x="1" y="6"/>
                    </a:lnTo>
                    <a:lnTo>
                      <a:pt x="1" y="10"/>
                    </a:lnTo>
                    <a:lnTo>
                      <a:pt x="1" y="15"/>
                    </a:lnTo>
                    <a:lnTo>
                      <a:pt x="1" y="20"/>
                    </a:lnTo>
                  </a:path>
                </a:pathLst>
              </a:custGeom>
              <a:noFill/>
              <a:ln w="9525">
                <a:solidFill>
                  <a:srgbClr val="000000"/>
                </a:solidFill>
                <a:prstDash val="solid"/>
                <a:round/>
                <a:headEnd/>
                <a:tailEnd/>
              </a:ln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sp>
        </xdr:grpSp>
      </xdr:grpSp>
      <xdr:sp macro="" textlink="">
        <xdr:nvSpPr>
          <xdr:cNvPr id="154674" name="Freeform 50">
            <a:extLst>
              <a:ext uri="{FF2B5EF4-FFF2-40B4-BE49-F238E27FC236}">
                <a16:creationId xmlns:a16="http://schemas.microsoft.com/office/drawing/2014/main" id="{73F12F77-F1CA-4870-9268-1CB74CC4E4AF}"/>
              </a:ext>
            </a:extLst>
          </xdr:cNvPr>
          <xdr:cNvSpPr>
            <a:spLocks/>
          </xdr:cNvSpPr>
        </xdr:nvSpPr>
        <xdr:spPr bwMode="auto">
          <a:xfrm>
            <a:off x="382" y="336"/>
            <a:ext cx="201" cy="97"/>
          </a:xfrm>
          <a:custGeom>
            <a:avLst/>
            <a:gdLst>
              <a:gd name="T0" fmla="*/ 2506 w 107"/>
              <a:gd name="T1" fmla="*/ 97 h 97"/>
              <a:gd name="T2" fmla="*/ 2406 w 107"/>
              <a:gd name="T3" fmla="*/ 91 h 97"/>
              <a:gd name="T4" fmla="*/ 2393 w 107"/>
              <a:gd name="T5" fmla="*/ 87 h 97"/>
              <a:gd name="T6" fmla="*/ 2339 w 107"/>
              <a:gd name="T7" fmla="*/ 86 h 97"/>
              <a:gd name="T8" fmla="*/ 2294 w 107"/>
              <a:gd name="T9" fmla="*/ 83 h 97"/>
              <a:gd name="T10" fmla="*/ 2181 w 107"/>
              <a:gd name="T11" fmla="*/ 82 h 97"/>
              <a:gd name="T12" fmla="*/ 2157 w 107"/>
              <a:gd name="T13" fmla="*/ 77 h 97"/>
              <a:gd name="T14" fmla="*/ 2100 w 107"/>
              <a:gd name="T15" fmla="*/ 72 h 97"/>
              <a:gd name="T16" fmla="*/ 2016 w 107"/>
              <a:gd name="T17" fmla="*/ 70 h 97"/>
              <a:gd name="T18" fmla="*/ 1969 w 107"/>
              <a:gd name="T19" fmla="*/ 68 h 97"/>
              <a:gd name="T20" fmla="*/ 1940 w 107"/>
              <a:gd name="T21" fmla="*/ 63 h 97"/>
              <a:gd name="T22" fmla="*/ 1871 w 107"/>
              <a:gd name="T23" fmla="*/ 59 h 97"/>
              <a:gd name="T24" fmla="*/ 1803 w 107"/>
              <a:gd name="T25" fmla="*/ 59 h 97"/>
              <a:gd name="T26" fmla="*/ 1756 w 107"/>
              <a:gd name="T27" fmla="*/ 58 h 97"/>
              <a:gd name="T28" fmla="*/ 1704 w 107"/>
              <a:gd name="T29" fmla="*/ 57 h 97"/>
              <a:gd name="T30" fmla="*/ 1683 w 107"/>
              <a:gd name="T31" fmla="*/ 54 h 97"/>
              <a:gd name="T32" fmla="*/ 1683 w 107"/>
              <a:gd name="T33" fmla="*/ 52 h 97"/>
              <a:gd name="T34" fmla="*/ 1591 w 107"/>
              <a:gd name="T35" fmla="*/ 50 h 97"/>
              <a:gd name="T36" fmla="*/ 1518 w 107"/>
              <a:gd name="T37" fmla="*/ 51 h 97"/>
              <a:gd name="T38" fmla="*/ 1493 w 107"/>
              <a:gd name="T39" fmla="*/ 50 h 97"/>
              <a:gd name="T40" fmla="*/ 1405 w 107"/>
              <a:gd name="T41" fmla="*/ 51 h 97"/>
              <a:gd name="T42" fmla="*/ 1358 w 107"/>
              <a:gd name="T43" fmla="*/ 43 h 97"/>
              <a:gd name="T44" fmla="*/ 1260 w 107"/>
              <a:gd name="T45" fmla="*/ 39 h 97"/>
              <a:gd name="T46" fmla="*/ 1148 w 107"/>
              <a:gd name="T47" fmla="*/ 38 h 97"/>
              <a:gd name="T48" fmla="*/ 1118 w 107"/>
              <a:gd name="T49" fmla="*/ 33 h 97"/>
              <a:gd name="T50" fmla="*/ 1033 w 107"/>
              <a:gd name="T51" fmla="*/ 32 h 97"/>
              <a:gd name="T52" fmla="*/ 935 w 107"/>
              <a:gd name="T53" fmla="*/ 32 h 97"/>
              <a:gd name="T54" fmla="*/ 883 w 107"/>
              <a:gd name="T55" fmla="*/ 30 h 97"/>
              <a:gd name="T56" fmla="*/ 868 w 107"/>
              <a:gd name="T57" fmla="*/ 27 h 97"/>
              <a:gd name="T58" fmla="*/ 847 w 107"/>
              <a:gd name="T59" fmla="*/ 25 h 97"/>
              <a:gd name="T60" fmla="*/ 770 w 107"/>
              <a:gd name="T61" fmla="*/ 25 h 97"/>
              <a:gd name="T62" fmla="*/ 723 w 107"/>
              <a:gd name="T63" fmla="*/ 23 h 97"/>
              <a:gd name="T64" fmla="*/ 671 w 107"/>
              <a:gd name="T65" fmla="*/ 19 h 97"/>
              <a:gd name="T66" fmla="*/ 663 w 107"/>
              <a:gd name="T67" fmla="*/ 16 h 97"/>
              <a:gd name="T68" fmla="*/ 611 w 107"/>
              <a:gd name="T69" fmla="*/ 15 h 97"/>
              <a:gd name="T70" fmla="*/ 511 w 107"/>
              <a:gd name="T71" fmla="*/ 14 h 97"/>
              <a:gd name="T72" fmla="*/ 451 w 107"/>
              <a:gd name="T73" fmla="*/ 16 h 97"/>
              <a:gd name="T74" fmla="*/ 370 w 107"/>
              <a:gd name="T75" fmla="*/ 15 h 97"/>
              <a:gd name="T76" fmla="*/ 325 w 107"/>
              <a:gd name="T77" fmla="*/ 12 h 97"/>
              <a:gd name="T78" fmla="*/ 286 w 107"/>
              <a:gd name="T79" fmla="*/ 8 h 97"/>
              <a:gd name="T80" fmla="*/ 212 w 107"/>
              <a:gd name="T81" fmla="*/ 7 h 97"/>
              <a:gd name="T82" fmla="*/ 160 w 107"/>
              <a:gd name="T83" fmla="*/ 3 h 97"/>
              <a:gd name="T84" fmla="*/ 28 w 107"/>
              <a:gd name="T85" fmla="*/ 0 h 97"/>
              <a:gd name="T86" fmla="*/ 0 w 107"/>
              <a:gd name="T87" fmla="*/ 14 h 97"/>
              <a:gd name="T88" fmla="*/ 113 w 107"/>
              <a:gd name="T89" fmla="*/ 45 h 97"/>
              <a:gd name="T90" fmla="*/ 73 w 107"/>
              <a:gd name="T91" fmla="*/ 97 h 97"/>
              <a:gd name="T92" fmla="*/ 2506 w 107"/>
              <a:gd name="T93" fmla="*/ 97 h 97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0" t="0" r="r" b="b"/>
            <a:pathLst>
              <a:path w="107" h="97">
                <a:moveTo>
                  <a:pt x="107" y="97"/>
                </a:moveTo>
                <a:lnTo>
                  <a:pt x="103" y="91"/>
                </a:lnTo>
                <a:lnTo>
                  <a:pt x="102" y="87"/>
                </a:lnTo>
                <a:lnTo>
                  <a:pt x="100" y="86"/>
                </a:lnTo>
                <a:lnTo>
                  <a:pt x="98" y="83"/>
                </a:lnTo>
                <a:lnTo>
                  <a:pt x="93" y="82"/>
                </a:lnTo>
                <a:lnTo>
                  <a:pt x="92" y="77"/>
                </a:lnTo>
                <a:lnTo>
                  <a:pt x="90" y="72"/>
                </a:lnTo>
                <a:lnTo>
                  <a:pt x="86" y="70"/>
                </a:lnTo>
                <a:lnTo>
                  <a:pt x="84" y="68"/>
                </a:lnTo>
                <a:lnTo>
                  <a:pt x="83" y="63"/>
                </a:lnTo>
                <a:lnTo>
                  <a:pt x="80" y="59"/>
                </a:lnTo>
                <a:lnTo>
                  <a:pt x="77" y="59"/>
                </a:lnTo>
                <a:lnTo>
                  <a:pt x="75" y="58"/>
                </a:lnTo>
                <a:lnTo>
                  <a:pt x="73" y="57"/>
                </a:lnTo>
                <a:lnTo>
                  <a:pt x="72" y="54"/>
                </a:lnTo>
                <a:lnTo>
                  <a:pt x="72" y="52"/>
                </a:lnTo>
                <a:lnTo>
                  <a:pt x="68" y="50"/>
                </a:lnTo>
                <a:lnTo>
                  <a:pt x="65" y="51"/>
                </a:lnTo>
                <a:lnTo>
                  <a:pt x="64" y="50"/>
                </a:lnTo>
                <a:lnTo>
                  <a:pt x="60" y="51"/>
                </a:lnTo>
                <a:lnTo>
                  <a:pt x="58" y="43"/>
                </a:lnTo>
                <a:lnTo>
                  <a:pt x="54" y="39"/>
                </a:lnTo>
                <a:lnTo>
                  <a:pt x="49" y="38"/>
                </a:lnTo>
                <a:lnTo>
                  <a:pt x="48" y="33"/>
                </a:lnTo>
                <a:lnTo>
                  <a:pt x="44" y="32"/>
                </a:lnTo>
                <a:lnTo>
                  <a:pt x="40" y="32"/>
                </a:lnTo>
                <a:lnTo>
                  <a:pt x="38" y="30"/>
                </a:lnTo>
                <a:lnTo>
                  <a:pt x="37" y="27"/>
                </a:lnTo>
                <a:lnTo>
                  <a:pt x="36" y="25"/>
                </a:lnTo>
                <a:lnTo>
                  <a:pt x="33" y="25"/>
                </a:lnTo>
                <a:lnTo>
                  <a:pt x="31" y="23"/>
                </a:lnTo>
                <a:lnTo>
                  <a:pt x="29" y="19"/>
                </a:lnTo>
                <a:lnTo>
                  <a:pt x="28" y="16"/>
                </a:lnTo>
                <a:lnTo>
                  <a:pt x="26" y="15"/>
                </a:lnTo>
                <a:lnTo>
                  <a:pt x="22" y="14"/>
                </a:lnTo>
                <a:lnTo>
                  <a:pt x="19" y="16"/>
                </a:lnTo>
                <a:lnTo>
                  <a:pt x="16" y="15"/>
                </a:lnTo>
                <a:lnTo>
                  <a:pt x="14" y="12"/>
                </a:lnTo>
                <a:lnTo>
                  <a:pt x="12" y="8"/>
                </a:lnTo>
                <a:lnTo>
                  <a:pt x="9" y="7"/>
                </a:lnTo>
                <a:lnTo>
                  <a:pt x="7" y="3"/>
                </a:lnTo>
                <a:lnTo>
                  <a:pt x="1" y="0"/>
                </a:lnTo>
                <a:lnTo>
                  <a:pt x="0" y="14"/>
                </a:lnTo>
                <a:lnTo>
                  <a:pt x="5" y="45"/>
                </a:lnTo>
                <a:lnTo>
                  <a:pt x="3" y="97"/>
                </a:lnTo>
                <a:lnTo>
                  <a:pt x="107" y="97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ln w="9525" cap="flat" cmpd="sng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prstDash val="solid"/>
            <a:round/>
            <a:headEnd/>
            <a:tailEnd/>
          </a:ln>
        </xdr:spPr>
      </xdr:sp>
      <xdr:grpSp>
        <xdr:nvGrpSpPr>
          <xdr:cNvPr id="154675" name="Group 51">
            <a:extLst>
              <a:ext uri="{FF2B5EF4-FFF2-40B4-BE49-F238E27FC236}">
                <a16:creationId xmlns:a16="http://schemas.microsoft.com/office/drawing/2014/main" id="{F59261B8-4E3E-4FD6-802F-FB553670BFAE}"/>
              </a:ext>
            </a:extLst>
          </xdr:cNvPr>
          <xdr:cNvGrpSpPr>
            <a:grpSpLocks/>
          </xdr:cNvGrpSpPr>
        </xdr:nvGrpSpPr>
        <xdr:grpSpPr bwMode="auto">
          <a:xfrm>
            <a:off x="398" y="350"/>
            <a:ext cx="164" cy="77"/>
            <a:chOff x="455" y="393"/>
            <a:chExt cx="79" cy="77"/>
          </a:xfrm>
        </xdr:grpSpPr>
        <xdr:grpSp>
          <xdr:nvGrpSpPr>
            <xdr:cNvPr id="154683" name="Group 52">
              <a:extLst>
                <a:ext uri="{FF2B5EF4-FFF2-40B4-BE49-F238E27FC236}">
                  <a16:creationId xmlns:a16="http://schemas.microsoft.com/office/drawing/2014/main" id="{48CD9164-24FA-44E0-894C-6CFB4DDA8AF8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98" y="427"/>
              <a:ext cx="3" cy="20"/>
              <a:chOff x="498" y="427"/>
              <a:chExt cx="3" cy="20"/>
            </a:xfrm>
          </xdr:grpSpPr>
          <xdr:sp macro="" textlink="">
            <xdr:nvSpPr>
              <xdr:cNvPr id="154699" name="Freeform 53">
                <a:extLst>
                  <a:ext uri="{FF2B5EF4-FFF2-40B4-BE49-F238E27FC236}">
                    <a16:creationId xmlns:a16="http://schemas.microsoft.com/office/drawing/2014/main" id="{B2AF7E72-23DE-4B6E-8D14-B90F1F30CC0D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8" y="427"/>
                <a:ext cx="3" cy="20"/>
              </a:xfrm>
              <a:custGeom>
                <a:avLst/>
                <a:gdLst>
                  <a:gd name="T0" fmla="*/ 0 w 3"/>
                  <a:gd name="T1" fmla="*/ 0 h 20"/>
                  <a:gd name="T2" fmla="*/ 1 w 3"/>
                  <a:gd name="T3" fmla="*/ 4 h 20"/>
                  <a:gd name="T4" fmla="*/ 1 w 3"/>
                  <a:gd name="T5" fmla="*/ 8 h 20"/>
                  <a:gd name="T6" fmla="*/ 1 w 3"/>
                  <a:gd name="T7" fmla="*/ 11 h 20"/>
                  <a:gd name="T8" fmla="*/ 3 w 3"/>
                  <a:gd name="T9" fmla="*/ 15 h 20"/>
                  <a:gd name="T10" fmla="*/ 3 w 3"/>
                  <a:gd name="T11" fmla="*/ 20 h 20"/>
                  <a:gd name="T12" fmla="*/ 0 w 3"/>
                  <a:gd name="T13" fmla="*/ 0 h 20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0" t="0" r="r" b="b"/>
                <a:pathLst>
                  <a:path w="3" h="20">
                    <a:moveTo>
                      <a:pt x="0" y="0"/>
                    </a:moveTo>
                    <a:lnTo>
                      <a:pt x="1" y="4"/>
                    </a:lnTo>
                    <a:lnTo>
                      <a:pt x="1" y="8"/>
                    </a:lnTo>
                    <a:lnTo>
                      <a:pt x="1" y="11"/>
                    </a:lnTo>
                    <a:lnTo>
                      <a:pt x="3" y="15"/>
                    </a:lnTo>
                    <a:lnTo>
                      <a:pt x="3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700" name="Freeform 54">
                <a:extLst>
                  <a:ext uri="{FF2B5EF4-FFF2-40B4-BE49-F238E27FC236}">
                    <a16:creationId xmlns:a16="http://schemas.microsoft.com/office/drawing/2014/main" id="{A83AB8B4-B733-4EB0-8FDB-91AF4DE44E6C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98" y="427"/>
                <a:ext cx="3" cy="20"/>
              </a:xfrm>
              <a:custGeom>
                <a:avLst/>
                <a:gdLst>
                  <a:gd name="T0" fmla="*/ 0 w 3"/>
                  <a:gd name="T1" fmla="*/ 0 h 20"/>
                  <a:gd name="T2" fmla="*/ 1 w 3"/>
                  <a:gd name="T3" fmla="*/ 4 h 20"/>
                  <a:gd name="T4" fmla="*/ 1 w 3"/>
                  <a:gd name="T5" fmla="*/ 8 h 20"/>
                  <a:gd name="T6" fmla="*/ 1 w 3"/>
                  <a:gd name="T7" fmla="*/ 11 h 20"/>
                  <a:gd name="T8" fmla="*/ 3 w 3"/>
                  <a:gd name="T9" fmla="*/ 15 h 20"/>
                  <a:gd name="T10" fmla="*/ 3 w 3"/>
                  <a:gd name="T11" fmla="*/ 20 h 2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3" h="20">
                    <a:moveTo>
                      <a:pt x="0" y="0"/>
                    </a:moveTo>
                    <a:lnTo>
                      <a:pt x="1" y="4"/>
                    </a:lnTo>
                    <a:lnTo>
                      <a:pt x="1" y="8"/>
                    </a:lnTo>
                    <a:lnTo>
                      <a:pt x="1" y="11"/>
                    </a:lnTo>
                    <a:lnTo>
                      <a:pt x="3" y="15"/>
                    </a:lnTo>
                    <a:lnTo>
                      <a:pt x="3" y="20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684" name="Group 55">
              <a:extLst>
                <a:ext uri="{FF2B5EF4-FFF2-40B4-BE49-F238E27FC236}">
                  <a16:creationId xmlns:a16="http://schemas.microsoft.com/office/drawing/2014/main" id="{2E1A4EC9-597D-4D51-AE7E-724D5917F149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32" y="460"/>
              <a:ext cx="2" cy="10"/>
              <a:chOff x="532" y="460"/>
              <a:chExt cx="2" cy="10"/>
            </a:xfrm>
          </xdr:grpSpPr>
          <xdr:sp macro="" textlink="">
            <xdr:nvSpPr>
              <xdr:cNvPr id="154697" name="Freeform 56">
                <a:extLst>
                  <a:ext uri="{FF2B5EF4-FFF2-40B4-BE49-F238E27FC236}">
                    <a16:creationId xmlns:a16="http://schemas.microsoft.com/office/drawing/2014/main" id="{93FF3843-545D-4DF1-B7DE-0FFD2391C0B5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" y="460"/>
                <a:ext cx="2" cy="10"/>
              </a:xfrm>
              <a:custGeom>
                <a:avLst/>
                <a:gdLst>
                  <a:gd name="T0" fmla="*/ 0 w 2"/>
                  <a:gd name="T1" fmla="*/ 0 h 10"/>
                  <a:gd name="T2" fmla="*/ 1 w 2"/>
                  <a:gd name="T3" fmla="*/ 3 h 10"/>
                  <a:gd name="T4" fmla="*/ 1 w 2"/>
                  <a:gd name="T5" fmla="*/ 7 h 10"/>
                  <a:gd name="T6" fmla="*/ 2 w 2"/>
                  <a:gd name="T7" fmla="*/ 10 h 10"/>
                  <a:gd name="T8" fmla="*/ 0 w 2"/>
                  <a:gd name="T9" fmla="*/ 0 h 1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2" h="10">
                    <a:moveTo>
                      <a:pt x="0" y="0"/>
                    </a:moveTo>
                    <a:lnTo>
                      <a:pt x="1" y="3"/>
                    </a:lnTo>
                    <a:lnTo>
                      <a:pt x="1" y="7"/>
                    </a:lnTo>
                    <a:lnTo>
                      <a:pt x="2" y="1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698" name="Freeform 57">
                <a:extLst>
                  <a:ext uri="{FF2B5EF4-FFF2-40B4-BE49-F238E27FC236}">
                    <a16:creationId xmlns:a16="http://schemas.microsoft.com/office/drawing/2014/main" id="{F6C93B5F-67FF-4AD8-AF90-766E4AB6FDAE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32" y="460"/>
                <a:ext cx="2" cy="10"/>
              </a:xfrm>
              <a:custGeom>
                <a:avLst/>
                <a:gdLst>
                  <a:gd name="T0" fmla="*/ 0 w 2"/>
                  <a:gd name="T1" fmla="*/ 0 h 10"/>
                  <a:gd name="T2" fmla="*/ 1 w 2"/>
                  <a:gd name="T3" fmla="*/ 3 h 10"/>
                  <a:gd name="T4" fmla="*/ 1 w 2"/>
                  <a:gd name="T5" fmla="*/ 7 h 10"/>
                  <a:gd name="T6" fmla="*/ 2 w 2"/>
                  <a:gd name="T7" fmla="*/ 10 h 10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2" h="10">
                    <a:moveTo>
                      <a:pt x="0" y="0"/>
                    </a:moveTo>
                    <a:lnTo>
                      <a:pt x="1" y="3"/>
                    </a:lnTo>
                    <a:lnTo>
                      <a:pt x="1" y="7"/>
                    </a:lnTo>
                    <a:lnTo>
                      <a:pt x="2" y="10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685" name="Group 58">
              <a:extLst>
                <a:ext uri="{FF2B5EF4-FFF2-40B4-BE49-F238E27FC236}">
                  <a16:creationId xmlns:a16="http://schemas.microsoft.com/office/drawing/2014/main" id="{63DB5FA0-4405-4CA8-AD8E-05558913AD22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23" y="446"/>
              <a:ext cx="3" cy="16"/>
              <a:chOff x="523" y="446"/>
              <a:chExt cx="3" cy="16"/>
            </a:xfrm>
          </xdr:grpSpPr>
          <xdr:sp macro="" textlink="">
            <xdr:nvSpPr>
              <xdr:cNvPr id="154695" name="Freeform 59">
                <a:extLst>
                  <a:ext uri="{FF2B5EF4-FFF2-40B4-BE49-F238E27FC236}">
                    <a16:creationId xmlns:a16="http://schemas.microsoft.com/office/drawing/2014/main" id="{17FD3591-D21C-4311-8BA9-1DD77BCD54B9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3" y="446"/>
                <a:ext cx="3" cy="16"/>
              </a:xfrm>
              <a:custGeom>
                <a:avLst/>
                <a:gdLst>
                  <a:gd name="T0" fmla="*/ 0 w 3"/>
                  <a:gd name="T1" fmla="*/ 0 h 16"/>
                  <a:gd name="T2" fmla="*/ 1 w 3"/>
                  <a:gd name="T3" fmla="*/ 6 h 16"/>
                  <a:gd name="T4" fmla="*/ 2 w 3"/>
                  <a:gd name="T5" fmla="*/ 11 h 16"/>
                  <a:gd name="T6" fmla="*/ 3 w 3"/>
                  <a:gd name="T7" fmla="*/ 16 h 16"/>
                  <a:gd name="T8" fmla="*/ 0 w 3"/>
                  <a:gd name="T9" fmla="*/ 0 h 16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" h="16">
                    <a:moveTo>
                      <a:pt x="0" y="0"/>
                    </a:moveTo>
                    <a:lnTo>
                      <a:pt x="1" y="6"/>
                    </a:lnTo>
                    <a:lnTo>
                      <a:pt x="2" y="11"/>
                    </a:lnTo>
                    <a:lnTo>
                      <a:pt x="3" y="16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696" name="Freeform 60">
                <a:extLst>
                  <a:ext uri="{FF2B5EF4-FFF2-40B4-BE49-F238E27FC236}">
                    <a16:creationId xmlns:a16="http://schemas.microsoft.com/office/drawing/2014/main" id="{66D20842-9420-404C-BE9D-6B644688DB3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23" y="446"/>
                <a:ext cx="3" cy="16"/>
              </a:xfrm>
              <a:custGeom>
                <a:avLst/>
                <a:gdLst>
                  <a:gd name="T0" fmla="*/ 0 w 3"/>
                  <a:gd name="T1" fmla="*/ 0 h 16"/>
                  <a:gd name="T2" fmla="*/ 1 w 3"/>
                  <a:gd name="T3" fmla="*/ 6 h 16"/>
                  <a:gd name="T4" fmla="*/ 2 w 3"/>
                  <a:gd name="T5" fmla="*/ 11 h 16"/>
                  <a:gd name="T6" fmla="*/ 3 w 3"/>
                  <a:gd name="T7" fmla="*/ 16 h 16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3" h="16">
                    <a:moveTo>
                      <a:pt x="0" y="0"/>
                    </a:moveTo>
                    <a:lnTo>
                      <a:pt x="1" y="6"/>
                    </a:lnTo>
                    <a:lnTo>
                      <a:pt x="2" y="11"/>
                    </a:lnTo>
                    <a:lnTo>
                      <a:pt x="3" y="16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686" name="Group 61">
              <a:extLst>
                <a:ext uri="{FF2B5EF4-FFF2-40B4-BE49-F238E27FC236}">
                  <a16:creationId xmlns:a16="http://schemas.microsoft.com/office/drawing/2014/main" id="{B7D794DE-2000-4A66-9851-AF57BEAFDB6B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511" y="435"/>
              <a:ext cx="3" cy="13"/>
              <a:chOff x="511" y="435"/>
              <a:chExt cx="3" cy="13"/>
            </a:xfrm>
          </xdr:grpSpPr>
          <xdr:sp macro="" textlink="">
            <xdr:nvSpPr>
              <xdr:cNvPr id="154693" name="Freeform 62">
                <a:extLst>
                  <a:ext uri="{FF2B5EF4-FFF2-40B4-BE49-F238E27FC236}">
                    <a16:creationId xmlns:a16="http://schemas.microsoft.com/office/drawing/2014/main" id="{59BF1003-ABE7-40CB-97BB-CA4412E94710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1" y="435"/>
                <a:ext cx="3" cy="13"/>
              </a:xfrm>
              <a:custGeom>
                <a:avLst/>
                <a:gdLst>
                  <a:gd name="T0" fmla="*/ 0 w 3"/>
                  <a:gd name="T1" fmla="*/ 0 h 13"/>
                  <a:gd name="T2" fmla="*/ 0 w 3"/>
                  <a:gd name="T3" fmla="*/ 5 h 13"/>
                  <a:gd name="T4" fmla="*/ 2 w 3"/>
                  <a:gd name="T5" fmla="*/ 10 h 13"/>
                  <a:gd name="T6" fmla="*/ 3 w 3"/>
                  <a:gd name="T7" fmla="*/ 13 h 13"/>
                  <a:gd name="T8" fmla="*/ 0 w 3"/>
                  <a:gd name="T9" fmla="*/ 0 h 13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3" h="13">
                    <a:moveTo>
                      <a:pt x="0" y="0"/>
                    </a:moveTo>
                    <a:lnTo>
                      <a:pt x="0" y="5"/>
                    </a:lnTo>
                    <a:lnTo>
                      <a:pt x="2" y="10"/>
                    </a:lnTo>
                    <a:lnTo>
                      <a:pt x="3" y="13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694" name="Freeform 63">
                <a:extLst>
                  <a:ext uri="{FF2B5EF4-FFF2-40B4-BE49-F238E27FC236}">
                    <a16:creationId xmlns:a16="http://schemas.microsoft.com/office/drawing/2014/main" id="{3F39D03E-2C39-42F8-AC74-525298DC623A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511" y="435"/>
                <a:ext cx="3" cy="13"/>
              </a:xfrm>
              <a:custGeom>
                <a:avLst/>
                <a:gdLst>
                  <a:gd name="T0" fmla="*/ 0 w 3"/>
                  <a:gd name="T1" fmla="*/ 0 h 13"/>
                  <a:gd name="T2" fmla="*/ 0 w 3"/>
                  <a:gd name="T3" fmla="*/ 5 h 13"/>
                  <a:gd name="T4" fmla="*/ 2 w 3"/>
                  <a:gd name="T5" fmla="*/ 10 h 13"/>
                  <a:gd name="T6" fmla="*/ 3 w 3"/>
                  <a:gd name="T7" fmla="*/ 13 h 13"/>
                  <a:gd name="T8" fmla="*/ 0 60000 65536"/>
                  <a:gd name="T9" fmla="*/ 0 60000 65536"/>
                  <a:gd name="T10" fmla="*/ 0 60000 65536"/>
                  <a:gd name="T11" fmla="*/ 0 60000 65536"/>
                </a:gdLst>
                <a:ahLst/>
                <a:cxnLst>
                  <a:cxn ang="T8">
                    <a:pos x="T0" y="T1"/>
                  </a:cxn>
                  <a:cxn ang="T9">
                    <a:pos x="T2" y="T3"/>
                  </a:cxn>
                  <a:cxn ang="T10">
                    <a:pos x="T4" y="T5"/>
                  </a:cxn>
                  <a:cxn ang="T11">
                    <a:pos x="T6" y="T7"/>
                  </a:cxn>
                </a:cxnLst>
                <a:rect l="0" t="0" r="r" b="b"/>
                <a:pathLst>
                  <a:path w="3" h="13">
                    <a:moveTo>
                      <a:pt x="0" y="0"/>
                    </a:moveTo>
                    <a:lnTo>
                      <a:pt x="0" y="5"/>
                    </a:lnTo>
                    <a:lnTo>
                      <a:pt x="2" y="10"/>
                    </a:lnTo>
                    <a:lnTo>
                      <a:pt x="3" y="13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687" name="Group 64">
              <a:extLst>
                <a:ext uri="{FF2B5EF4-FFF2-40B4-BE49-F238E27FC236}">
                  <a16:creationId xmlns:a16="http://schemas.microsoft.com/office/drawing/2014/main" id="{588B8B1A-5ED9-439D-8810-8C4A3A9846FE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77" y="408"/>
              <a:ext cx="2" cy="22"/>
              <a:chOff x="477" y="408"/>
              <a:chExt cx="2" cy="22"/>
            </a:xfrm>
          </xdr:grpSpPr>
          <xdr:sp macro="" textlink="">
            <xdr:nvSpPr>
              <xdr:cNvPr id="154691" name="Freeform 65">
                <a:extLst>
                  <a:ext uri="{FF2B5EF4-FFF2-40B4-BE49-F238E27FC236}">
                    <a16:creationId xmlns:a16="http://schemas.microsoft.com/office/drawing/2014/main" id="{626A5447-FE18-4C26-B15B-E454A97EB38B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7" y="408"/>
                <a:ext cx="2" cy="22"/>
              </a:xfrm>
              <a:custGeom>
                <a:avLst/>
                <a:gdLst>
                  <a:gd name="T0" fmla="*/ 0 w 2"/>
                  <a:gd name="T1" fmla="*/ 0 h 22"/>
                  <a:gd name="T2" fmla="*/ 1 w 2"/>
                  <a:gd name="T3" fmla="*/ 5 h 22"/>
                  <a:gd name="T4" fmla="*/ 1 w 2"/>
                  <a:gd name="T5" fmla="*/ 9 h 22"/>
                  <a:gd name="T6" fmla="*/ 1 w 2"/>
                  <a:gd name="T7" fmla="*/ 14 h 22"/>
                  <a:gd name="T8" fmla="*/ 2 w 2"/>
                  <a:gd name="T9" fmla="*/ 17 h 22"/>
                  <a:gd name="T10" fmla="*/ 2 w 2"/>
                  <a:gd name="T11" fmla="*/ 22 h 22"/>
                  <a:gd name="T12" fmla="*/ 0 w 2"/>
                  <a:gd name="T13" fmla="*/ 0 h 22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0 60000 65536"/>
                  <a:gd name="T19" fmla="*/ 0 60000 65536"/>
                  <a:gd name="T20" fmla="*/ 0 60000 65536"/>
                </a:gdLst>
                <a:ahLst/>
                <a:cxnLst>
                  <a:cxn ang="T14">
                    <a:pos x="T0" y="T1"/>
                  </a:cxn>
                  <a:cxn ang="T15">
                    <a:pos x="T2" y="T3"/>
                  </a:cxn>
                  <a:cxn ang="T16">
                    <a:pos x="T4" y="T5"/>
                  </a:cxn>
                  <a:cxn ang="T17">
                    <a:pos x="T6" y="T7"/>
                  </a:cxn>
                  <a:cxn ang="T18">
                    <a:pos x="T8" y="T9"/>
                  </a:cxn>
                  <a:cxn ang="T19">
                    <a:pos x="T10" y="T11"/>
                  </a:cxn>
                  <a:cxn ang="T20">
                    <a:pos x="T12" y="T13"/>
                  </a:cxn>
                </a:cxnLst>
                <a:rect l="0" t="0" r="r" b="b"/>
                <a:pathLst>
                  <a:path w="2" h="22">
                    <a:moveTo>
                      <a:pt x="0" y="0"/>
                    </a:moveTo>
                    <a:lnTo>
                      <a:pt x="1" y="5"/>
                    </a:lnTo>
                    <a:lnTo>
                      <a:pt x="1" y="9"/>
                    </a:lnTo>
                    <a:lnTo>
                      <a:pt x="1" y="14"/>
                    </a:lnTo>
                    <a:lnTo>
                      <a:pt x="2" y="17"/>
                    </a:lnTo>
                    <a:lnTo>
                      <a:pt x="2" y="22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692" name="Freeform 66">
                <a:extLst>
                  <a:ext uri="{FF2B5EF4-FFF2-40B4-BE49-F238E27FC236}">
                    <a16:creationId xmlns:a16="http://schemas.microsoft.com/office/drawing/2014/main" id="{27E15650-9223-4190-B78E-EEB002EB760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77" y="408"/>
                <a:ext cx="2" cy="22"/>
              </a:xfrm>
              <a:custGeom>
                <a:avLst/>
                <a:gdLst>
                  <a:gd name="T0" fmla="*/ 0 w 2"/>
                  <a:gd name="T1" fmla="*/ 0 h 22"/>
                  <a:gd name="T2" fmla="*/ 1 w 2"/>
                  <a:gd name="T3" fmla="*/ 5 h 22"/>
                  <a:gd name="T4" fmla="*/ 1 w 2"/>
                  <a:gd name="T5" fmla="*/ 9 h 22"/>
                  <a:gd name="T6" fmla="*/ 1 w 2"/>
                  <a:gd name="T7" fmla="*/ 14 h 22"/>
                  <a:gd name="T8" fmla="*/ 2 w 2"/>
                  <a:gd name="T9" fmla="*/ 17 h 22"/>
                  <a:gd name="T10" fmla="*/ 2 w 2"/>
                  <a:gd name="T11" fmla="*/ 22 h 22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2" h="22">
                    <a:moveTo>
                      <a:pt x="0" y="0"/>
                    </a:moveTo>
                    <a:lnTo>
                      <a:pt x="1" y="5"/>
                    </a:lnTo>
                    <a:lnTo>
                      <a:pt x="1" y="9"/>
                    </a:lnTo>
                    <a:lnTo>
                      <a:pt x="1" y="14"/>
                    </a:lnTo>
                    <a:lnTo>
                      <a:pt x="2" y="17"/>
                    </a:lnTo>
                    <a:lnTo>
                      <a:pt x="2" y="22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  <xdr:grpSp>
          <xdr:nvGrpSpPr>
            <xdr:cNvPr id="154688" name="Group 67">
              <a:extLst>
                <a:ext uri="{FF2B5EF4-FFF2-40B4-BE49-F238E27FC236}">
                  <a16:creationId xmlns:a16="http://schemas.microsoft.com/office/drawing/2014/main" id="{6C5CECA8-49F7-4C69-A7CA-FE690B394A3A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455" y="393"/>
              <a:ext cx="1" cy="20"/>
              <a:chOff x="455" y="393"/>
              <a:chExt cx="1" cy="20"/>
            </a:xfrm>
          </xdr:grpSpPr>
          <xdr:sp macro="" textlink="">
            <xdr:nvSpPr>
              <xdr:cNvPr id="154689" name="Freeform 68">
                <a:extLst>
                  <a:ext uri="{FF2B5EF4-FFF2-40B4-BE49-F238E27FC236}">
                    <a16:creationId xmlns:a16="http://schemas.microsoft.com/office/drawing/2014/main" id="{FD10621B-3C43-419C-B36A-BF1B4C0968B6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" y="393"/>
                <a:ext cx="1" cy="20"/>
              </a:xfrm>
              <a:custGeom>
                <a:avLst/>
                <a:gdLst>
                  <a:gd name="T0" fmla="*/ 0 w 1"/>
                  <a:gd name="T1" fmla="*/ 0 h 20"/>
                  <a:gd name="T2" fmla="*/ 1 w 1"/>
                  <a:gd name="T3" fmla="*/ 6 h 20"/>
                  <a:gd name="T4" fmla="*/ 1 w 1"/>
                  <a:gd name="T5" fmla="*/ 10 h 20"/>
                  <a:gd name="T6" fmla="*/ 1 w 1"/>
                  <a:gd name="T7" fmla="*/ 15 h 20"/>
                  <a:gd name="T8" fmla="*/ 1 w 1"/>
                  <a:gd name="T9" fmla="*/ 20 h 20"/>
                  <a:gd name="T10" fmla="*/ 0 w 1"/>
                  <a:gd name="T11" fmla="*/ 0 h 2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0" t="0" r="r" b="b"/>
                <a:pathLst>
                  <a:path w="1" h="20">
                    <a:moveTo>
                      <a:pt x="0" y="0"/>
                    </a:moveTo>
                    <a:lnTo>
                      <a:pt x="1" y="6"/>
                    </a:lnTo>
                    <a:lnTo>
                      <a:pt x="1" y="10"/>
                    </a:lnTo>
                    <a:lnTo>
                      <a:pt x="1" y="15"/>
                    </a:lnTo>
                    <a:lnTo>
                      <a:pt x="1" y="20"/>
                    </a:lnTo>
                    <a:lnTo>
                      <a:pt x="0" y="0"/>
                    </a:lnTo>
                    <a:close/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/>
                <a:tailEnd/>
              </a:ln>
            </xdr:spPr>
          </xdr:sp>
          <xdr:sp macro="" textlink="">
            <xdr:nvSpPr>
              <xdr:cNvPr id="154690" name="Freeform 69">
                <a:extLst>
                  <a:ext uri="{FF2B5EF4-FFF2-40B4-BE49-F238E27FC236}">
                    <a16:creationId xmlns:a16="http://schemas.microsoft.com/office/drawing/2014/main" id="{03D9376F-4BF9-4F20-B739-E41FD922F274}"/>
                  </a:ext>
                </a:extLst>
              </xdr:cNvPr>
              <xdr:cNvSpPr>
                <a:spLocks/>
              </xdr:cNvSpPr>
            </xdr:nvSpPr>
            <xdr:spPr bwMode="auto">
              <a:xfrm>
                <a:off x="455" y="393"/>
                <a:ext cx="1" cy="20"/>
              </a:xfrm>
              <a:custGeom>
                <a:avLst/>
                <a:gdLst>
                  <a:gd name="T0" fmla="*/ 0 w 1"/>
                  <a:gd name="T1" fmla="*/ 0 h 20"/>
                  <a:gd name="T2" fmla="*/ 1 w 1"/>
                  <a:gd name="T3" fmla="*/ 6 h 20"/>
                  <a:gd name="T4" fmla="*/ 1 w 1"/>
                  <a:gd name="T5" fmla="*/ 10 h 20"/>
                  <a:gd name="T6" fmla="*/ 1 w 1"/>
                  <a:gd name="T7" fmla="*/ 15 h 20"/>
                  <a:gd name="T8" fmla="*/ 1 w 1"/>
                  <a:gd name="T9" fmla="*/ 20 h 20"/>
                  <a:gd name="T10" fmla="*/ 0 60000 65536"/>
                  <a:gd name="T11" fmla="*/ 0 60000 65536"/>
                  <a:gd name="T12" fmla="*/ 0 60000 65536"/>
                  <a:gd name="T13" fmla="*/ 0 60000 65536"/>
                  <a:gd name="T14" fmla="*/ 0 60000 65536"/>
                </a:gdLst>
                <a:ahLst/>
                <a:cxnLst>
                  <a:cxn ang="T10">
                    <a:pos x="T0" y="T1"/>
                  </a:cxn>
                  <a:cxn ang="T11">
                    <a:pos x="T2" y="T3"/>
                  </a:cxn>
                  <a:cxn ang="T12">
                    <a:pos x="T4" y="T5"/>
                  </a:cxn>
                  <a:cxn ang="T13">
                    <a:pos x="T6" y="T7"/>
                  </a:cxn>
                  <a:cxn ang="T14">
                    <a:pos x="T8" y="T9"/>
                  </a:cxn>
                </a:cxnLst>
                <a:rect l="0" t="0" r="r" b="b"/>
                <a:pathLst>
                  <a:path w="1" h="20">
                    <a:moveTo>
                      <a:pt x="0" y="0"/>
                    </a:moveTo>
                    <a:lnTo>
                      <a:pt x="1" y="6"/>
                    </a:lnTo>
                    <a:lnTo>
                      <a:pt x="1" y="10"/>
                    </a:lnTo>
                    <a:lnTo>
                      <a:pt x="1" y="15"/>
                    </a:lnTo>
                    <a:lnTo>
                      <a:pt x="1" y="20"/>
                    </a:lnTo>
                  </a:path>
                </a:pathLst>
              </a:custGeom>
              <a:solidFill>
                <a:srgbClr xmlns:mc="http://schemas.openxmlformats.org/markup-compatibility/2006" xmlns:a14="http://schemas.microsoft.com/office/drawing/2010/main" val="808000" mc:Ignorable="a14" a14:legacySpreadsheetColorIndex="19"/>
              </a:solidFill>
              <a:ln w="9525" cap="flat" cmpd="sng">
                <a:solidFill>
                  <a:srgbClr xmlns:mc="http://schemas.openxmlformats.org/markup-compatibility/2006" xmlns:a14="http://schemas.microsoft.com/office/drawing/2010/main" val="008000" mc:Ignorable="a14" a14:legacySpreadsheetColorIndex="17"/>
                </a:solidFill>
                <a:prstDash val="solid"/>
                <a:round/>
                <a:headEnd type="none" w="med" len="med"/>
                <a:tailEnd type="none" w="med" len="med"/>
              </a:ln>
            </xdr:spPr>
          </xdr:sp>
        </xdr:grpSp>
      </xdr:grpSp>
      <xdr:grpSp>
        <xdr:nvGrpSpPr>
          <xdr:cNvPr id="154676" name="Group 70">
            <a:extLst>
              <a:ext uri="{FF2B5EF4-FFF2-40B4-BE49-F238E27FC236}">
                <a16:creationId xmlns:a16="http://schemas.microsoft.com/office/drawing/2014/main" id="{E7B29298-DECA-4AC7-A99C-AED40F10B096}"/>
              </a:ext>
            </a:extLst>
          </xdr:cNvPr>
          <xdr:cNvGrpSpPr>
            <a:grpSpLocks/>
          </xdr:cNvGrpSpPr>
        </xdr:nvGrpSpPr>
        <xdr:grpSpPr bwMode="auto">
          <a:xfrm>
            <a:off x="384" y="338"/>
            <a:ext cx="173" cy="86"/>
            <a:chOff x="441" y="381"/>
            <a:chExt cx="97" cy="86"/>
          </a:xfrm>
        </xdr:grpSpPr>
        <xdr:sp macro="" textlink="">
          <xdr:nvSpPr>
            <xdr:cNvPr id="154679" name="Freeform 71">
              <a:extLst>
                <a:ext uri="{FF2B5EF4-FFF2-40B4-BE49-F238E27FC236}">
                  <a16:creationId xmlns:a16="http://schemas.microsoft.com/office/drawing/2014/main" id="{278C7BDB-4786-4583-841C-A6AD251AAEA5}"/>
                </a:ext>
              </a:extLst>
            </xdr:cNvPr>
            <xdr:cNvSpPr>
              <a:spLocks/>
            </xdr:cNvSpPr>
          </xdr:nvSpPr>
          <xdr:spPr bwMode="auto">
            <a:xfrm>
              <a:off x="464" y="397"/>
              <a:ext cx="8" cy="12"/>
            </a:xfrm>
            <a:custGeom>
              <a:avLst/>
              <a:gdLst>
                <a:gd name="T0" fmla="*/ 3 w 8"/>
                <a:gd name="T1" fmla="*/ 0 h 12"/>
                <a:gd name="T2" fmla="*/ 2 w 8"/>
                <a:gd name="T3" fmla="*/ 2 h 12"/>
                <a:gd name="T4" fmla="*/ 0 w 8"/>
                <a:gd name="T5" fmla="*/ 1 h 12"/>
                <a:gd name="T6" fmla="*/ 1 w 8"/>
                <a:gd name="T7" fmla="*/ 6 h 12"/>
                <a:gd name="T8" fmla="*/ 3 w 8"/>
                <a:gd name="T9" fmla="*/ 10 h 12"/>
                <a:gd name="T10" fmla="*/ 7 w 8"/>
                <a:gd name="T11" fmla="*/ 12 h 12"/>
                <a:gd name="T12" fmla="*/ 8 w 8"/>
                <a:gd name="T13" fmla="*/ 10 h 12"/>
                <a:gd name="T14" fmla="*/ 7 w 8"/>
                <a:gd name="T15" fmla="*/ 8 h 12"/>
                <a:gd name="T16" fmla="*/ 7 w 8"/>
                <a:gd name="T17" fmla="*/ 6 h 12"/>
                <a:gd name="T18" fmla="*/ 5 w 8"/>
                <a:gd name="T19" fmla="*/ 4 h 12"/>
                <a:gd name="T20" fmla="*/ 3 w 8"/>
                <a:gd name="T21" fmla="*/ 0 h 12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</a:gdLst>
              <a:ahLst/>
              <a:cxnLst>
                <a:cxn ang="T22">
                  <a:pos x="T0" y="T1"/>
                </a:cxn>
                <a:cxn ang="T23">
                  <a:pos x="T2" y="T3"/>
                </a:cxn>
                <a:cxn ang="T24">
                  <a:pos x="T4" y="T5"/>
                </a:cxn>
                <a:cxn ang="T25">
                  <a:pos x="T6" y="T7"/>
                </a:cxn>
                <a:cxn ang="T26">
                  <a:pos x="T8" y="T9"/>
                </a:cxn>
                <a:cxn ang="T27">
                  <a:pos x="T10" y="T11"/>
                </a:cxn>
                <a:cxn ang="T28">
                  <a:pos x="T12" y="T13"/>
                </a:cxn>
                <a:cxn ang="T29">
                  <a:pos x="T14" y="T15"/>
                </a:cxn>
                <a:cxn ang="T30">
                  <a:pos x="T16" y="T17"/>
                </a:cxn>
                <a:cxn ang="T31">
                  <a:pos x="T18" y="T19"/>
                </a:cxn>
                <a:cxn ang="T32">
                  <a:pos x="T20" y="T21"/>
                </a:cxn>
              </a:cxnLst>
              <a:rect l="0" t="0" r="r" b="b"/>
              <a:pathLst>
                <a:path w="8" h="12">
                  <a:moveTo>
                    <a:pt x="3" y="0"/>
                  </a:moveTo>
                  <a:lnTo>
                    <a:pt x="2" y="2"/>
                  </a:lnTo>
                  <a:lnTo>
                    <a:pt x="0" y="1"/>
                  </a:lnTo>
                  <a:lnTo>
                    <a:pt x="1" y="6"/>
                  </a:lnTo>
                  <a:lnTo>
                    <a:pt x="3" y="10"/>
                  </a:lnTo>
                  <a:lnTo>
                    <a:pt x="7" y="12"/>
                  </a:lnTo>
                  <a:lnTo>
                    <a:pt x="8" y="10"/>
                  </a:lnTo>
                  <a:lnTo>
                    <a:pt x="7" y="8"/>
                  </a:lnTo>
                  <a:lnTo>
                    <a:pt x="7" y="6"/>
                  </a:lnTo>
                  <a:lnTo>
                    <a:pt x="5" y="4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808000" mc:Ignorable="a14" a14:legacySpreadsheetColorIndex="19"/>
            </a:solidFill>
            <a:ln w="9525" cap="flat" cmpd="sng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4680" name="Freeform 72">
              <a:extLst>
                <a:ext uri="{FF2B5EF4-FFF2-40B4-BE49-F238E27FC236}">
                  <a16:creationId xmlns:a16="http://schemas.microsoft.com/office/drawing/2014/main" id="{2C96D9DE-BCB4-46DE-B3CB-7F532510A3AB}"/>
                </a:ext>
              </a:extLst>
            </xdr:cNvPr>
            <xdr:cNvSpPr>
              <a:spLocks/>
            </xdr:cNvSpPr>
          </xdr:nvSpPr>
          <xdr:spPr bwMode="auto">
            <a:xfrm>
              <a:off x="479" y="411"/>
              <a:ext cx="9" cy="7"/>
            </a:xfrm>
            <a:custGeom>
              <a:avLst/>
              <a:gdLst>
                <a:gd name="T0" fmla="*/ 7 w 9"/>
                <a:gd name="T1" fmla="*/ 0 h 7"/>
                <a:gd name="T2" fmla="*/ 9 w 9"/>
                <a:gd name="T3" fmla="*/ 4 h 7"/>
                <a:gd name="T4" fmla="*/ 7 w 9"/>
                <a:gd name="T5" fmla="*/ 7 h 7"/>
                <a:gd name="T6" fmla="*/ 4 w 9"/>
                <a:gd name="T7" fmla="*/ 7 h 7"/>
                <a:gd name="T8" fmla="*/ 2 w 9"/>
                <a:gd name="T9" fmla="*/ 4 h 7"/>
                <a:gd name="T10" fmla="*/ 0 w 9"/>
                <a:gd name="T11" fmla="*/ 1 h 7"/>
                <a:gd name="T12" fmla="*/ 3 w 9"/>
                <a:gd name="T13" fmla="*/ 2 h 7"/>
                <a:gd name="T14" fmla="*/ 5 w 9"/>
                <a:gd name="T15" fmla="*/ 3 h 7"/>
                <a:gd name="T16" fmla="*/ 7 w 9"/>
                <a:gd name="T17" fmla="*/ 0 h 7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9" h="7">
                  <a:moveTo>
                    <a:pt x="7" y="0"/>
                  </a:moveTo>
                  <a:lnTo>
                    <a:pt x="9" y="4"/>
                  </a:lnTo>
                  <a:lnTo>
                    <a:pt x="7" y="7"/>
                  </a:lnTo>
                  <a:lnTo>
                    <a:pt x="4" y="7"/>
                  </a:lnTo>
                  <a:lnTo>
                    <a:pt x="2" y="4"/>
                  </a:lnTo>
                  <a:lnTo>
                    <a:pt x="0" y="1"/>
                  </a:lnTo>
                  <a:lnTo>
                    <a:pt x="3" y="2"/>
                  </a:lnTo>
                  <a:lnTo>
                    <a:pt x="5" y="3"/>
                  </a:lnTo>
                  <a:lnTo>
                    <a:pt x="7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808000" mc:Ignorable="a14" a14:legacySpreadsheetColorIndex="19"/>
            </a:solidFill>
            <a:ln w="9525" cap="flat" cmpd="sng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4681" name="Freeform 73">
              <a:extLst>
                <a:ext uri="{FF2B5EF4-FFF2-40B4-BE49-F238E27FC236}">
                  <a16:creationId xmlns:a16="http://schemas.microsoft.com/office/drawing/2014/main" id="{AF500298-0E6A-418D-8B11-382325010590}"/>
                </a:ext>
              </a:extLst>
            </xdr:cNvPr>
            <xdr:cNvSpPr>
              <a:spLocks/>
            </xdr:cNvSpPr>
          </xdr:nvSpPr>
          <xdr:spPr bwMode="auto">
            <a:xfrm>
              <a:off x="533" y="461"/>
              <a:ext cx="5" cy="6"/>
            </a:xfrm>
            <a:custGeom>
              <a:avLst/>
              <a:gdLst>
                <a:gd name="T0" fmla="*/ 3 w 5"/>
                <a:gd name="T1" fmla="*/ 0 h 6"/>
                <a:gd name="T2" fmla="*/ 5 w 5"/>
                <a:gd name="T3" fmla="*/ 3 h 6"/>
                <a:gd name="T4" fmla="*/ 4 w 5"/>
                <a:gd name="T5" fmla="*/ 5 h 6"/>
                <a:gd name="T6" fmla="*/ 4 w 5"/>
                <a:gd name="T7" fmla="*/ 6 h 6"/>
                <a:gd name="T8" fmla="*/ 2 w 5"/>
                <a:gd name="T9" fmla="*/ 4 h 6"/>
                <a:gd name="T10" fmla="*/ 1 w 5"/>
                <a:gd name="T11" fmla="*/ 4 h 6"/>
                <a:gd name="T12" fmla="*/ 0 w 5"/>
                <a:gd name="T13" fmla="*/ 1 h 6"/>
                <a:gd name="T14" fmla="*/ 2 w 5"/>
                <a:gd name="T15" fmla="*/ 2 h 6"/>
                <a:gd name="T16" fmla="*/ 3 w 5"/>
                <a:gd name="T17" fmla="*/ 0 h 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60000 65536"/>
                <a:gd name="T25" fmla="*/ 0 60000 65536"/>
                <a:gd name="T26" fmla="*/ 0 60000 65536"/>
              </a:gdLst>
              <a:ahLst/>
              <a:cxnLst>
                <a:cxn ang="T18">
                  <a:pos x="T0" y="T1"/>
                </a:cxn>
                <a:cxn ang="T19">
                  <a:pos x="T2" y="T3"/>
                </a:cxn>
                <a:cxn ang="T20">
                  <a:pos x="T4" y="T5"/>
                </a:cxn>
                <a:cxn ang="T21">
                  <a:pos x="T6" y="T7"/>
                </a:cxn>
                <a:cxn ang="T22">
                  <a:pos x="T8" y="T9"/>
                </a:cxn>
                <a:cxn ang="T23">
                  <a:pos x="T10" y="T11"/>
                </a:cxn>
                <a:cxn ang="T24">
                  <a:pos x="T12" y="T13"/>
                </a:cxn>
                <a:cxn ang="T25">
                  <a:pos x="T14" y="T15"/>
                </a:cxn>
                <a:cxn ang="T26">
                  <a:pos x="T16" y="T17"/>
                </a:cxn>
              </a:cxnLst>
              <a:rect l="0" t="0" r="r" b="b"/>
              <a:pathLst>
                <a:path w="5" h="6">
                  <a:moveTo>
                    <a:pt x="3" y="0"/>
                  </a:moveTo>
                  <a:lnTo>
                    <a:pt x="5" y="3"/>
                  </a:lnTo>
                  <a:lnTo>
                    <a:pt x="4" y="5"/>
                  </a:lnTo>
                  <a:lnTo>
                    <a:pt x="4" y="6"/>
                  </a:lnTo>
                  <a:lnTo>
                    <a:pt x="2" y="4"/>
                  </a:lnTo>
                  <a:lnTo>
                    <a:pt x="1" y="4"/>
                  </a:lnTo>
                  <a:lnTo>
                    <a:pt x="0" y="1"/>
                  </a:lnTo>
                  <a:lnTo>
                    <a:pt x="2" y="2"/>
                  </a:lnTo>
                  <a:lnTo>
                    <a:pt x="3" y="0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808000" mc:Ignorable="a14" a14:legacySpreadsheetColorIndex="19"/>
            </a:solidFill>
            <a:ln w="9525" cap="flat" cmpd="sng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prstDash val="solid"/>
              <a:round/>
              <a:headEnd/>
              <a:tailEnd/>
            </a:ln>
          </xdr:spPr>
        </xdr:sp>
        <xdr:sp macro="" textlink="">
          <xdr:nvSpPr>
            <xdr:cNvPr id="154682" name="Freeform 74">
              <a:extLst>
                <a:ext uri="{FF2B5EF4-FFF2-40B4-BE49-F238E27FC236}">
                  <a16:creationId xmlns:a16="http://schemas.microsoft.com/office/drawing/2014/main" id="{960AE11A-47C7-4D4B-B691-AADCD2D1F24C}"/>
                </a:ext>
              </a:extLst>
            </xdr:cNvPr>
            <xdr:cNvSpPr>
              <a:spLocks/>
            </xdr:cNvSpPr>
          </xdr:nvSpPr>
          <xdr:spPr bwMode="auto">
            <a:xfrm>
              <a:off x="441" y="381"/>
              <a:ext cx="7" cy="9"/>
            </a:xfrm>
            <a:custGeom>
              <a:avLst/>
              <a:gdLst>
                <a:gd name="T0" fmla="*/ 5 w 7"/>
                <a:gd name="T1" fmla="*/ 1 h 9"/>
                <a:gd name="T2" fmla="*/ 3 w 7"/>
                <a:gd name="T3" fmla="*/ 2 h 9"/>
                <a:gd name="T4" fmla="*/ 1 w 7"/>
                <a:gd name="T5" fmla="*/ 1 h 9"/>
                <a:gd name="T6" fmla="*/ 0 w 7"/>
                <a:gd name="T7" fmla="*/ 0 h 9"/>
                <a:gd name="T8" fmla="*/ 0 w 7"/>
                <a:gd name="T9" fmla="*/ 9 h 9"/>
                <a:gd name="T10" fmla="*/ 2 w 7"/>
                <a:gd name="T11" fmla="*/ 7 h 9"/>
                <a:gd name="T12" fmla="*/ 3 w 7"/>
                <a:gd name="T13" fmla="*/ 6 h 9"/>
                <a:gd name="T14" fmla="*/ 5 w 7"/>
                <a:gd name="T15" fmla="*/ 7 h 9"/>
                <a:gd name="T16" fmla="*/ 5 w 7"/>
                <a:gd name="T17" fmla="*/ 6 h 9"/>
                <a:gd name="T18" fmla="*/ 5 w 7"/>
                <a:gd name="T19" fmla="*/ 4 h 9"/>
                <a:gd name="T20" fmla="*/ 7 w 7"/>
                <a:gd name="T21" fmla="*/ 5 h 9"/>
                <a:gd name="T22" fmla="*/ 5 w 7"/>
                <a:gd name="T23" fmla="*/ 1 h 9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0" t="0" r="r" b="b"/>
              <a:pathLst>
                <a:path w="7" h="9">
                  <a:moveTo>
                    <a:pt x="5" y="1"/>
                  </a:moveTo>
                  <a:lnTo>
                    <a:pt x="3" y="2"/>
                  </a:lnTo>
                  <a:lnTo>
                    <a:pt x="1" y="1"/>
                  </a:lnTo>
                  <a:lnTo>
                    <a:pt x="0" y="0"/>
                  </a:lnTo>
                  <a:lnTo>
                    <a:pt x="0" y="9"/>
                  </a:lnTo>
                  <a:lnTo>
                    <a:pt x="2" y="7"/>
                  </a:lnTo>
                  <a:lnTo>
                    <a:pt x="3" y="6"/>
                  </a:lnTo>
                  <a:lnTo>
                    <a:pt x="5" y="7"/>
                  </a:lnTo>
                  <a:lnTo>
                    <a:pt x="5" y="6"/>
                  </a:lnTo>
                  <a:lnTo>
                    <a:pt x="5" y="4"/>
                  </a:lnTo>
                  <a:lnTo>
                    <a:pt x="7" y="5"/>
                  </a:lnTo>
                  <a:lnTo>
                    <a:pt x="5" y="1"/>
                  </a:lnTo>
                  <a:close/>
                </a:path>
              </a:pathLst>
            </a:custGeom>
            <a:solidFill>
              <a:srgbClr xmlns:mc="http://schemas.openxmlformats.org/markup-compatibility/2006" xmlns:a14="http://schemas.microsoft.com/office/drawing/2010/main" val="808000" mc:Ignorable="a14" a14:legacySpreadsheetColorIndex="19"/>
            </a:solidFill>
            <a:ln w="9525" cap="flat" cmpd="sng">
              <a:solidFill>
                <a:srgbClr xmlns:mc="http://schemas.openxmlformats.org/markup-compatibility/2006" xmlns:a14="http://schemas.microsoft.com/office/drawing/2010/main" val="99CC00" mc:Ignorable="a14" a14:legacySpreadsheetColorIndex="50"/>
              </a:solidFill>
              <a:prstDash val="solid"/>
              <a:round/>
              <a:headEnd/>
              <a:tailEnd/>
            </a:ln>
          </xdr:spPr>
        </xdr:sp>
      </xdr:grpSp>
      <xdr:sp macro="" textlink="">
        <xdr:nvSpPr>
          <xdr:cNvPr id="154677" name="Freeform 75">
            <a:extLst>
              <a:ext uri="{FF2B5EF4-FFF2-40B4-BE49-F238E27FC236}">
                <a16:creationId xmlns:a16="http://schemas.microsoft.com/office/drawing/2014/main" id="{3A839A70-B92C-46D3-9CA2-4A13A220CD26}"/>
              </a:ext>
            </a:extLst>
          </xdr:cNvPr>
          <xdr:cNvSpPr>
            <a:spLocks/>
          </xdr:cNvSpPr>
        </xdr:nvSpPr>
        <xdr:spPr bwMode="auto">
          <a:xfrm>
            <a:off x="363" y="336"/>
            <a:ext cx="28" cy="97"/>
          </a:xfrm>
          <a:custGeom>
            <a:avLst/>
            <a:gdLst>
              <a:gd name="T0" fmla="*/ 20 w 28"/>
              <a:gd name="T1" fmla="*/ 0 h 97"/>
              <a:gd name="T2" fmla="*/ 28 w 28"/>
              <a:gd name="T3" fmla="*/ 18 h 97"/>
              <a:gd name="T4" fmla="*/ 25 w 28"/>
              <a:gd name="T5" fmla="*/ 84 h 97"/>
              <a:gd name="T6" fmla="*/ 22 w 28"/>
              <a:gd name="T7" fmla="*/ 96 h 97"/>
              <a:gd name="T8" fmla="*/ 23 w 28"/>
              <a:gd name="T9" fmla="*/ 97 h 97"/>
              <a:gd name="T10" fmla="*/ 0 w 28"/>
              <a:gd name="T11" fmla="*/ 97 h 97"/>
              <a:gd name="T12" fmla="*/ 1 w 28"/>
              <a:gd name="T13" fmla="*/ 0 h 97"/>
              <a:gd name="T14" fmla="*/ 20 w 28"/>
              <a:gd name="T15" fmla="*/ 0 h 97"/>
              <a:gd name="T16" fmla="*/ 0 60000 65536"/>
              <a:gd name="T17" fmla="*/ 0 60000 65536"/>
              <a:gd name="T18" fmla="*/ 0 60000 65536"/>
              <a:gd name="T19" fmla="*/ 0 60000 65536"/>
              <a:gd name="T20" fmla="*/ 0 60000 65536"/>
              <a:gd name="T21" fmla="*/ 0 60000 65536"/>
              <a:gd name="T22" fmla="*/ 0 60000 65536"/>
              <a:gd name="T23" fmla="*/ 0 60000 65536"/>
            </a:gdLst>
            <a:ahLst/>
            <a:cxnLst>
              <a:cxn ang="T16">
                <a:pos x="T0" y="T1"/>
              </a:cxn>
              <a:cxn ang="T17">
                <a:pos x="T2" y="T3"/>
              </a:cxn>
              <a:cxn ang="T18">
                <a:pos x="T4" y="T5"/>
              </a:cxn>
              <a:cxn ang="T19">
                <a:pos x="T6" y="T7"/>
              </a:cxn>
              <a:cxn ang="T20">
                <a:pos x="T8" y="T9"/>
              </a:cxn>
              <a:cxn ang="T21">
                <a:pos x="T10" y="T11"/>
              </a:cxn>
              <a:cxn ang="T22">
                <a:pos x="T12" y="T13"/>
              </a:cxn>
              <a:cxn ang="T23">
                <a:pos x="T14" y="T15"/>
              </a:cxn>
            </a:cxnLst>
            <a:rect l="0" t="0" r="r" b="b"/>
            <a:pathLst>
              <a:path w="28" h="97">
                <a:moveTo>
                  <a:pt x="20" y="0"/>
                </a:moveTo>
                <a:lnTo>
                  <a:pt x="28" y="18"/>
                </a:lnTo>
                <a:lnTo>
                  <a:pt x="25" y="84"/>
                </a:lnTo>
                <a:lnTo>
                  <a:pt x="22" y="96"/>
                </a:lnTo>
                <a:lnTo>
                  <a:pt x="23" y="97"/>
                </a:lnTo>
                <a:lnTo>
                  <a:pt x="0" y="97"/>
                </a:lnTo>
                <a:lnTo>
                  <a:pt x="1" y="0"/>
                </a:lnTo>
                <a:lnTo>
                  <a:pt x="20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ln w="9525" cap="flat" cmpd="sng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prstDash val="solid"/>
            <a:round/>
            <a:headEnd/>
            <a:tailEnd/>
          </a:ln>
        </xdr:spPr>
      </xdr:sp>
      <xdr:sp macro="" textlink="">
        <xdr:nvSpPr>
          <xdr:cNvPr id="154678" name="Freeform 76">
            <a:extLst>
              <a:ext uri="{FF2B5EF4-FFF2-40B4-BE49-F238E27FC236}">
                <a16:creationId xmlns:a16="http://schemas.microsoft.com/office/drawing/2014/main" id="{08EECDAD-BD76-45AA-944C-FF4C0F1CA259}"/>
              </a:ext>
            </a:extLst>
          </xdr:cNvPr>
          <xdr:cNvSpPr>
            <a:spLocks/>
          </xdr:cNvSpPr>
        </xdr:nvSpPr>
        <xdr:spPr bwMode="auto">
          <a:xfrm>
            <a:off x="279" y="356"/>
            <a:ext cx="84" cy="77"/>
          </a:xfrm>
          <a:custGeom>
            <a:avLst/>
            <a:gdLst>
              <a:gd name="T0" fmla="*/ 84 w 84"/>
              <a:gd name="T1" fmla="*/ 0 h 77"/>
              <a:gd name="T2" fmla="*/ 77 w 84"/>
              <a:gd name="T3" fmla="*/ 8 h 77"/>
              <a:gd name="T4" fmla="*/ 77 w 84"/>
              <a:gd name="T5" fmla="*/ 14 h 77"/>
              <a:gd name="T6" fmla="*/ 73 w 84"/>
              <a:gd name="T7" fmla="*/ 23 h 77"/>
              <a:gd name="T8" fmla="*/ 69 w 84"/>
              <a:gd name="T9" fmla="*/ 24 h 77"/>
              <a:gd name="T10" fmla="*/ 66 w 84"/>
              <a:gd name="T11" fmla="*/ 24 h 77"/>
              <a:gd name="T12" fmla="*/ 65 w 84"/>
              <a:gd name="T13" fmla="*/ 33 h 77"/>
              <a:gd name="T14" fmla="*/ 62 w 84"/>
              <a:gd name="T15" fmla="*/ 30 h 77"/>
              <a:gd name="T16" fmla="*/ 58 w 84"/>
              <a:gd name="T17" fmla="*/ 30 h 77"/>
              <a:gd name="T18" fmla="*/ 54 w 84"/>
              <a:gd name="T19" fmla="*/ 28 h 77"/>
              <a:gd name="T20" fmla="*/ 52 w 84"/>
              <a:gd name="T21" fmla="*/ 33 h 77"/>
              <a:gd name="T22" fmla="*/ 50 w 84"/>
              <a:gd name="T23" fmla="*/ 42 h 77"/>
              <a:gd name="T24" fmla="*/ 49 w 84"/>
              <a:gd name="T25" fmla="*/ 38 h 77"/>
              <a:gd name="T26" fmla="*/ 47 w 84"/>
              <a:gd name="T27" fmla="*/ 36 h 77"/>
              <a:gd name="T28" fmla="*/ 42 w 84"/>
              <a:gd name="T29" fmla="*/ 52 h 77"/>
              <a:gd name="T30" fmla="*/ 38 w 84"/>
              <a:gd name="T31" fmla="*/ 52 h 77"/>
              <a:gd name="T32" fmla="*/ 34 w 84"/>
              <a:gd name="T33" fmla="*/ 57 h 77"/>
              <a:gd name="T34" fmla="*/ 29 w 84"/>
              <a:gd name="T35" fmla="*/ 55 h 77"/>
              <a:gd name="T36" fmla="*/ 26 w 84"/>
              <a:gd name="T37" fmla="*/ 50 h 77"/>
              <a:gd name="T38" fmla="*/ 22 w 84"/>
              <a:gd name="T39" fmla="*/ 56 h 77"/>
              <a:gd name="T40" fmla="*/ 18 w 84"/>
              <a:gd name="T41" fmla="*/ 55 h 77"/>
              <a:gd name="T42" fmla="*/ 14 w 84"/>
              <a:gd name="T43" fmla="*/ 69 h 77"/>
              <a:gd name="T44" fmla="*/ 9 w 84"/>
              <a:gd name="T45" fmla="*/ 69 h 77"/>
              <a:gd name="T46" fmla="*/ 5 w 84"/>
              <a:gd name="T47" fmla="*/ 71 h 77"/>
              <a:gd name="T48" fmla="*/ 1 w 84"/>
              <a:gd name="T49" fmla="*/ 75 h 77"/>
              <a:gd name="T50" fmla="*/ 0 w 84"/>
              <a:gd name="T51" fmla="*/ 77 h 77"/>
              <a:gd name="T52" fmla="*/ 84 w 84"/>
              <a:gd name="T53" fmla="*/ 77 h 77"/>
              <a:gd name="T54" fmla="*/ 84 w 84"/>
              <a:gd name="T55" fmla="*/ 0 h 77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</a:gdLst>
            <a:ahLst/>
            <a:cxnLst>
              <a:cxn ang="T56">
                <a:pos x="T0" y="T1"/>
              </a:cxn>
              <a:cxn ang="T57">
                <a:pos x="T2" y="T3"/>
              </a:cxn>
              <a:cxn ang="T58">
                <a:pos x="T4" y="T5"/>
              </a:cxn>
              <a:cxn ang="T59">
                <a:pos x="T6" y="T7"/>
              </a:cxn>
              <a:cxn ang="T60">
                <a:pos x="T8" y="T9"/>
              </a:cxn>
              <a:cxn ang="T61">
                <a:pos x="T10" y="T11"/>
              </a:cxn>
              <a:cxn ang="T62">
                <a:pos x="T12" y="T13"/>
              </a:cxn>
              <a:cxn ang="T63">
                <a:pos x="T14" y="T15"/>
              </a:cxn>
              <a:cxn ang="T64">
                <a:pos x="T16" y="T17"/>
              </a:cxn>
              <a:cxn ang="T65">
                <a:pos x="T18" y="T19"/>
              </a:cxn>
              <a:cxn ang="T66">
                <a:pos x="T20" y="T21"/>
              </a:cxn>
              <a:cxn ang="T67">
                <a:pos x="T22" y="T23"/>
              </a:cxn>
              <a:cxn ang="T68">
                <a:pos x="T24" y="T25"/>
              </a:cxn>
              <a:cxn ang="T69">
                <a:pos x="T26" y="T27"/>
              </a:cxn>
              <a:cxn ang="T70">
                <a:pos x="T28" y="T29"/>
              </a:cxn>
              <a:cxn ang="T71">
                <a:pos x="T30" y="T31"/>
              </a:cxn>
              <a:cxn ang="T72">
                <a:pos x="T32" y="T33"/>
              </a:cxn>
              <a:cxn ang="T73">
                <a:pos x="T34" y="T35"/>
              </a:cxn>
              <a:cxn ang="T74">
                <a:pos x="T36" y="T37"/>
              </a:cxn>
              <a:cxn ang="T75">
                <a:pos x="T38" y="T39"/>
              </a:cxn>
              <a:cxn ang="T76">
                <a:pos x="T40" y="T41"/>
              </a:cxn>
              <a:cxn ang="T77">
                <a:pos x="T42" y="T43"/>
              </a:cxn>
              <a:cxn ang="T78">
                <a:pos x="T44" y="T45"/>
              </a:cxn>
              <a:cxn ang="T79">
                <a:pos x="T46" y="T47"/>
              </a:cxn>
              <a:cxn ang="T80">
                <a:pos x="T48" y="T49"/>
              </a:cxn>
              <a:cxn ang="T81">
                <a:pos x="T50" y="T51"/>
              </a:cxn>
              <a:cxn ang="T82">
                <a:pos x="T52" y="T53"/>
              </a:cxn>
              <a:cxn ang="T83">
                <a:pos x="T54" y="T55"/>
              </a:cxn>
            </a:cxnLst>
            <a:rect l="0" t="0" r="r" b="b"/>
            <a:pathLst>
              <a:path w="84" h="77">
                <a:moveTo>
                  <a:pt x="84" y="0"/>
                </a:moveTo>
                <a:lnTo>
                  <a:pt x="77" y="8"/>
                </a:lnTo>
                <a:lnTo>
                  <a:pt x="77" y="14"/>
                </a:lnTo>
                <a:lnTo>
                  <a:pt x="73" y="23"/>
                </a:lnTo>
                <a:lnTo>
                  <a:pt x="69" y="24"/>
                </a:lnTo>
                <a:lnTo>
                  <a:pt x="66" y="24"/>
                </a:lnTo>
                <a:lnTo>
                  <a:pt x="65" y="33"/>
                </a:lnTo>
                <a:lnTo>
                  <a:pt x="62" y="30"/>
                </a:lnTo>
                <a:lnTo>
                  <a:pt x="58" y="30"/>
                </a:lnTo>
                <a:lnTo>
                  <a:pt x="54" y="28"/>
                </a:lnTo>
                <a:lnTo>
                  <a:pt x="52" y="33"/>
                </a:lnTo>
                <a:lnTo>
                  <a:pt x="50" y="42"/>
                </a:lnTo>
                <a:lnTo>
                  <a:pt x="49" y="38"/>
                </a:lnTo>
                <a:lnTo>
                  <a:pt x="47" y="36"/>
                </a:lnTo>
                <a:lnTo>
                  <a:pt x="42" y="52"/>
                </a:lnTo>
                <a:lnTo>
                  <a:pt x="38" y="52"/>
                </a:lnTo>
                <a:lnTo>
                  <a:pt x="34" y="57"/>
                </a:lnTo>
                <a:lnTo>
                  <a:pt x="29" y="55"/>
                </a:lnTo>
                <a:lnTo>
                  <a:pt x="26" y="50"/>
                </a:lnTo>
                <a:lnTo>
                  <a:pt x="22" y="56"/>
                </a:lnTo>
                <a:lnTo>
                  <a:pt x="18" y="55"/>
                </a:lnTo>
                <a:lnTo>
                  <a:pt x="14" y="69"/>
                </a:lnTo>
                <a:lnTo>
                  <a:pt x="9" y="69"/>
                </a:lnTo>
                <a:lnTo>
                  <a:pt x="5" y="71"/>
                </a:lnTo>
                <a:lnTo>
                  <a:pt x="1" y="75"/>
                </a:lnTo>
                <a:lnTo>
                  <a:pt x="0" y="77"/>
                </a:lnTo>
                <a:lnTo>
                  <a:pt x="84" y="77"/>
                </a:lnTo>
                <a:lnTo>
                  <a:pt x="84" y="0"/>
                </a:lnTo>
                <a:close/>
              </a:path>
            </a:pathLst>
          </a:custGeom>
          <a:solidFill>
            <a:srgbClr xmlns:mc="http://schemas.openxmlformats.org/markup-compatibility/2006" xmlns:a14="http://schemas.microsoft.com/office/drawing/2010/main" val="339966" mc:Ignorable="a14" a14:legacySpreadsheetColorIndex="57"/>
          </a:solidFill>
          <a:ln w="9525" cap="flat" cmpd="sng">
            <a:solidFill>
              <a:srgbClr xmlns:mc="http://schemas.openxmlformats.org/markup-compatibility/2006" xmlns:a14="http://schemas.microsoft.com/office/drawing/2010/main" val="339966" mc:Ignorable="a14" a14:legacySpreadsheetColorIndex="57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63500</xdr:colOff>
      <xdr:row>0</xdr:row>
      <xdr:rowOff>19050</xdr:rowOff>
    </xdr:from>
    <xdr:to>
      <xdr:col>13</xdr:col>
      <xdr:colOff>133350</xdr:colOff>
      <xdr:row>20</xdr:row>
      <xdr:rowOff>114300</xdr:rowOff>
    </xdr:to>
    <xdr:graphicFrame macro="">
      <xdr:nvGraphicFramePr>
        <xdr:cNvPr id="7183" name="Chart 1">
          <a:extLst>
            <a:ext uri="{FF2B5EF4-FFF2-40B4-BE49-F238E27FC236}">
              <a16:creationId xmlns:a16="http://schemas.microsoft.com/office/drawing/2014/main" id="{FD6A77F8-C9B7-4079-BA8E-082DD37AF6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406400</xdr:colOff>
      <xdr:row>1</xdr:row>
      <xdr:rowOff>25400</xdr:rowOff>
    </xdr:from>
    <xdr:to>
      <xdr:col>13</xdr:col>
      <xdr:colOff>317500</xdr:colOff>
      <xdr:row>23</xdr:row>
      <xdr:rowOff>146050</xdr:rowOff>
    </xdr:to>
    <xdr:graphicFrame macro="">
      <xdr:nvGraphicFramePr>
        <xdr:cNvPr id="8225" name="Chart 1">
          <a:extLst>
            <a:ext uri="{FF2B5EF4-FFF2-40B4-BE49-F238E27FC236}">
              <a16:creationId xmlns:a16="http://schemas.microsoft.com/office/drawing/2014/main" id="{1D03F5AA-AFC0-4C74-82EF-669AF59837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4</xdr:col>
          <xdr:colOff>184150</xdr:colOff>
          <xdr:row>9</xdr:row>
          <xdr:rowOff>6350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FCF885B8-0EEE-4DE0-9B62-86B75D112C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CCFFFF" mc:Ignorable="a14" a14:legacySpreadsheetColorIndex="41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787400</xdr:colOff>
          <xdr:row>21</xdr:row>
          <xdr:rowOff>19050</xdr:rowOff>
        </xdr:from>
        <xdr:to>
          <xdr:col>5</xdr:col>
          <xdr:colOff>419100</xdr:colOff>
          <xdr:row>22</xdr:row>
          <xdr:rowOff>25400</xdr:rowOff>
        </xdr:to>
        <xdr:sp macro="" textlink="">
          <xdr:nvSpPr>
            <xdr:cNvPr id="8199" name="Drop Down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43F45FB7-5F82-444E-86E7-2BC4C85CE56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633845</xdr:colOff>
      <xdr:row>23</xdr:row>
      <xdr:rowOff>2</xdr:rowOff>
    </xdr:from>
    <xdr:to>
      <xdr:col>13</xdr:col>
      <xdr:colOff>215336</xdr:colOff>
      <xdr:row>24</xdr:row>
      <xdr:rowOff>83129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59045B1-B2A4-42B2-B463-6AB17FABDE9F}"/>
            </a:ext>
          </a:extLst>
        </xdr:cNvPr>
        <xdr:cNvSpPr txBox="1"/>
      </xdr:nvSpPr>
      <xdr:spPr>
        <a:xfrm>
          <a:off x="7148945" y="3777675"/>
          <a:ext cx="267854" cy="267854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400" b="1">
              <a:latin typeface="Arial" panose="020B0604020202020204" pitchFamily="34" charset="0"/>
              <a:cs typeface="Arial" panose="020B0604020202020204" pitchFamily="34" charset="0"/>
            </a:rPr>
            <a:t>X</a:t>
          </a:r>
        </a:p>
      </xdr:txBody>
    </xdr:sp>
    <xdr:clientData/>
  </xdr:twoCellAnchor>
  <xdr:twoCellAnchor>
    <xdr:from>
      <xdr:col>6</xdr:col>
      <xdr:colOff>170871</xdr:colOff>
      <xdr:row>1</xdr:row>
      <xdr:rowOff>4620</xdr:rowOff>
    </xdr:from>
    <xdr:to>
      <xdr:col>7</xdr:col>
      <xdr:colOff>4616</xdr:colOff>
      <xdr:row>2</xdr:row>
      <xdr:rowOff>78511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FF7D774-7D65-4DB8-BDF4-2DCEC69535FC}"/>
            </a:ext>
          </a:extLst>
        </xdr:cNvPr>
        <xdr:cNvSpPr txBox="1"/>
      </xdr:nvSpPr>
      <xdr:spPr>
        <a:xfrm>
          <a:off x="2803235" y="50802"/>
          <a:ext cx="267854" cy="267854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ZA" sz="1400" b="1">
              <a:latin typeface="Arial" panose="020B0604020202020204" pitchFamily="34" charset="0"/>
              <a:cs typeface="Arial" panose="020B0604020202020204" pitchFamily="34" charset="0"/>
            </a:rPr>
            <a:t>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6.xml"/><Relationship Id="rId5" Type="http://schemas.openxmlformats.org/officeDocument/2006/relationships/image" Target="../media/image2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D25"/>
  <sheetViews>
    <sheetView showGridLines="0" tabSelected="1" workbookViewId="0">
      <selection activeCell="X11" sqref="X11"/>
    </sheetView>
  </sheetViews>
  <sheetFormatPr defaultColWidth="9.09765625" defaultRowHeight="12.5" x14ac:dyDescent="0.25"/>
  <cols>
    <col min="1" max="20" width="4.09765625" style="172" customWidth="1"/>
    <col min="21" max="21" width="5.296875" style="166" customWidth="1"/>
    <col min="22" max="22" width="16.8984375" style="166" customWidth="1"/>
    <col min="23" max="23" width="1.8984375" style="166" bestFit="1" customWidth="1"/>
    <col min="24" max="24" width="4.296875" style="166" customWidth="1"/>
    <col min="25" max="25" width="1.8984375" style="166" bestFit="1" customWidth="1"/>
    <col min="26" max="26" width="4.296875" style="166" customWidth="1"/>
    <col min="27" max="27" width="1.8984375" style="166" bestFit="1" customWidth="1"/>
    <col min="28" max="28" width="9.09765625" style="166"/>
    <col min="29" max="29" width="5.296875" style="166" customWidth="1"/>
    <col min="30" max="16384" width="9.09765625" style="166"/>
  </cols>
  <sheetData>
    <row r="1" spans="1:30" ht="16" customHeight="1" x14ac:dyDescent="0.35">
      <c r="A1" s="161"/>
      <c r="B1" s="161"/>
      <c r="C1" s="162" t="s">
        <v>26</v>
      </c>
      <c r="D1" s="161"/>
      <c r="E1" s="161"/>
      <c r="F1" s="162" t="s">
        <v>26</v>
      </c>
      <c r="G1" s="161"/>
      <c r="H1" s="161"/>
      <c r="I1" s="163" t="s">
        <v>27</v>
      </c>
      <c r="J1" s="161"/>
      <c r="K1" s="161"/>
      <c r="L1" s="162" t="s">
        <v>26</v>
      </c>
      <c r="M1" s="161"/>
      <c r="N1" s="161"/>
      <c r="O1" s="161"/>
      <c r="P1" s="164" t="s">
        <v>28</v>
      </c>
      <c r="Q1" s="164" t="s">
        <v>28</v>
      </c>
      <c r="R1" s="164" t="s">
        <v>28</v>
      </c>
      <c r="S1" s="164" t="s">
        <v>28</v>
      </c>
      <c r="T1" s="164" t="s">
        <v>28</v>
      </c>
      <c r="U1" s="165" t="s">
        <v>29</v>
      </c>
    </row>
    <row r="2" spans="1:30" ht="16" customHeight="1" x14ac:dyDescent="0.35">
      <c r="A2" s="161"/>
      <c r="B2" s="161"/>
      <c r="C2" s="162" t="s">
        <v>26</v>
      </c>
      <c r="D2" s="167" t="s">
        <v>30</v>
      </c>
      <c r="E2" s="161"/>
      <c r="F2" s="162" t="s">
        <v>26</v>
      </c>
      <c r="G2" s="161"/>
      <c r="H2" s="161"/>
      <c r="I2" s="163" t="s">
        <v>27</v>
      </c>
      <c r="J2" s="161"/>
      <c r="K2" s="161"/>
      <c r="L2" s="162" t="s">
        <v>26</v>
      </c>
      <c r="M2" s="161"/>
      <c r="N2" s="161"/>
      <c r="O2" s="161"/>
      <c r="P2" s="161"/>
      <c r="Q2" s="164" t="s">
        <v>28</v>
      </c>
      <c r="R2" s="164" t="s">
        <v>28</v>
      </c>
      <c r="S2" s="164" t="s">
        <v>28</v>
      </c>
      <c r="T2" s="164" t="s">
        <v>28</v>
      </c>
    </row>
    <row r="3" spans="1:30" ht="16" customHeight="1" x14ac:dyDescent="0.25">
      <c r="A3" s="161"/>
      <c r="B3" s="161"/>
      <c r="C3" s="168" t="s">
        <v>31</v>
      </c>
      <c r="D3" s="168" t="s">
        <v>31</v>
      </c>
      <c r="E3" s="168" t="s">
        <v>31</v>
      </c>
      <c r="F3" s="168" t="s">
        <v>31</v>
      </c>
      <c r="G3" s="161"/>
      <c r="H3" s="161"/>
      <c r="I3" s="163" t="s">
        <v>27</v>
      </c>
      <c r="J3" s="161"/>
      <c r="K3" s="161"/>
      <c r="L3" s="168" t="s">
        <v>31</v>
      </c>
      <c r="M3" s="168" t="s">
        <v>31</v>
      </c>
      <c r="N3" s="168" t="s">
        <v>31</v>
      </c>
      <c r="O3" s="168" t="s">
        <v>31</v>
      </c>
      <c r="P3" s="161"/>
      <c r="Q3" s="161"/>
      <c r="R3" s="164" t="s">
        <v>28</v>
      </c>
      <c r="S3" s="164" t="s">
        <v>28</v>
      </c>
      <c r="T3" s="164" t="s">
        <v>28</v>
      </c>
    </row>
    <row r="4" spans="1:30" ht="16" customHeight="1" x14ac:dyDescent="0.35">
      <c r="A4" s="161"/>
      <c r="B4" s="161"/>
      <c r="C4" s="162" t="s">
        <v>26</v>
      </c>
      <c r="D4" s="161"/>
      <c r="E4" s="161"/>
      <c r="F4" s="162" t="s">
        <v>26</v>
      </c>
      <c r="G4" s="167" t="s">
        <v>32</v>
      </c>
      <c r="H4" s="161"/>
      <c r="I4" s="163" t="s">
        <v>27</v>
      </c>
      <c r="J4" s="161"/>
      <c r="K4" s="167" t="s">
        <v>33</v>
      </c>
      <c r="L4" s="162" t="s">
        <v>26</v>
      </c>
      <c r="M4" s="161"/>
      <c r="N4" s="167" t="s">
        <v>34</v>
      </c>
      <c r="O4" s="162" t="s">
        <v>26</v>
      </c>
      <c r="P4" s="161"/>
      <c r="Q4" s="161"/>
      <c r="R4" s="164" t="s">
        <v>28</v>
      </c>
      <c r="S4" s="164" t="s">
        <v>28</v>
      </c>
      <c r="T4" s="164" t="s">
        <v>28</v>
      </c>
    </row>
    <row r="5" spans="1:30" ht="16" customHeight="1" x14ac:dyDescent="0.25">
      <c r="A5" s="161"/>
      <c r="B5" s="161"/>
      <c r="C5" s="162" t="s">
        <v>26</v>
      </c>
      <c r="D5" s="161"/>
      <c r="E5" s="161"/>
      <c r="F5" s="162" t="s">
        <v>26</v>
      </c>
      <c r="G5" s="161"/>
      <c r="H5" s="161"/>
      <c r="I5" s="163" t="s">
        <v>27</v>
      </c>
      <c r="J5" s="161"/>
      <c r="K5" s="161"/>
      <c r="L5" s="162" t="s">
        <v>26</v>
      </c>
      <c r="M5" s="161"/>
      <c r="N5" s="161"/>
      <c r="O5" s="162" t="s">
        <v>26</v>
      </c>
      <c r="P5" s="161"/>
      <c r="Q5" s="161"/>
      <c r="R5" s="164" t="s">
        <v>28</v>
      </c>
      <c r="S5" s="164" t="s">
        <v>28</v>
      </c>
      <c r="T5" s="164" t="s">
        <v>28</v>
      </c>
      <c r="V5" s="169"/>
    </row>
    <row r="6" spans="1:30" ht="16" customHeight="1" x14ac:dyDescent="0.25">
      <c r="A6" s="161"/>
      <c r="B6" s="161"/>
      <c r="C6" s="162" t="s">
        <v>26</v>
      </c>
      <c r="D6" s="161"/>
      <c r="E6" s="161"/>
      <c r="F6" s="162" t="s">
        <v>26</v>
      </c>
      <c r="G6" s="161"/>
      <c r="H6" s="161"/>
      <c r="I6" s="163" t="s">
        <v>27</v>
      </c>
      <c r="J6" s="161"/>
      <c r="K6" s="161"/>
      <c r="L6" s="162" t="s">
        <v>26</v>
      </c>
      <c r="M6" s="161"/>
      <c r="N6" s="161"/>
      <c r="O6" s="162" t="s">
        <v>26</v>
      </c>
      <c r="P6" s="161"/>
      <c r="Q6" s="161"/>
      <c r="R6" s="161"/>
      <c r="S6" s="164" t="s">
        <v>28</v>
      </c>
      <c r="T6" s="164" t="s">
        <v>28</v>
      </c>
    </row>
    <row r="7" spans="1:30" ht="16" customHeight="1" x14ac:dyDescent="0.25">
      <c r="A7" s="161"/>
      <c r="B7" s="161"/>
      <c r="C7" s="162" t="s">
        <v>26</v>
      </c>
      <c r="D7" s="161"/>
      <c r="E7" s="161"/>
      <c r="F7" s="162" t="s">
        <v>26</v>
      </c>
      <c r="G7" s="161"/>
      <c r="H7" s="161"/>
      <c r="I7" s="163" t="s">
        <v>27</v>
      </c>
      <c r="J7" s="161"/>
      <c r="K7" s="161"/>
      <c r="L7" s="162" t="s">
        <v>26</v>
      </c>
      <c r="M7" s="161"/>
      <c r="N7" s="161"/>
      <c r="O7" s="162" t="s">
        <v>26</v>
      </c>
      <c r="P7" s="161"/>
      <c r="Q7" s="161"/>
      <c r="R7" s="161"/>
      <c r="S7" s="164" t="s">
        <v>28</v>
      </c>
      <c r="T7" s="164" t="s">
        <v>28</v>
      </c>
    </row>
    <row r="8" spans="1:30" ht="16" customHeight="1" x14ac:dyDescent="0.35">
      <c r="A8" s="161"/>
      <c r="B8" s="161"/>
      <c r="C8" s="162" t="s">
        <v>26</v>
      </c>
      <c r="D8" s="167" t="s">
        <v>35</v>
      </c>
      <c r="E8" s="161"/>
      <c r="F8" s="162" t="s">
        <v>26</v>
      </c>
      <c r="G8" s="161"/>
      <c r="H8" s="161"/>
      <c r="I8" s="163" t="s">
        <v>27</v>
      </c>
      <c r="J8" s="161"/>
      <c r="K8" s="161"/>
      <c r="L8" s="162" t="s">
        <v>26</v>
      </c>
      <c r="M8" s="161"/>
      <c r="N8" s="161"/>
      <c r="O8" s="162" t="s">
        <v>26</v>
      </c>
      <c r="P8" s="161"/>
      <c r="Q8" s="161"/>
      <c r="R8" s="161"/>
      <c r="S8" s="164" t="s">
        <v>28</v>
      </c>
      <c r="T8" s="164" t="s">
        <v>28</v>
      </c>
    </row>
    <row r="9" spans="1:30" ht="16" customHeight="1" x14ac:dyDescent="0.25">
      <c r="A9" s="161"/>
      <c r="B9" s="161"/>
      <c r="C9" s="168" t="s">
        <v>31</v>
      </c>
      <c r="D9" s="168" t="s">
        <v>31</v>
      </c>
      <c r="E9" s="168" t="s">
        <v>31</v>
      </c>
      <c r="F9" s="168" t="s">
        <v>31</v>
      </c>
      <c r="G9" s="168" t="s">
        <v>31</v>
      </c>
      <c r="H9" s="168" t="s">
        <v>31</v>
      </c>
      <c r="I9" s="170" t="s">
        <v>36</v>
      </c>
      <c r="J9" s="168" t="s">
        <v>31</v>
      </c>
      <c r="K9" s="168" t="s">
        <v>31</v>
      </c>
      <c r="L9" s="168" t="s">
        <v>31</v>
      </c>
      <c r="M9" s="168" t="s">
        <v>31</v>
      </c>
      <c r="N9" s="168" t="s">
        <v>31</v>
      </c>
      <c r="O9" s="168" t="s">
        <v>31</v>
      </c>
      <c r="P9" s="161"/>
      <c r="Q9" s="161"/>
      <c r="R9" s="161"/>
      <c r="S9" s="161"/>
      <c r="T9" s="164" t="s">
        <v>28</v>
      </c>
    </row>
    <row r="10" spans="1:30" ht="16" customHeight="1" x14ac:dyDescent="0.35">
      <c r="A10" s="161"/>
      <c r="B10" s="161"/>
      <c r="C10" s="162" t="s">
        <v>26</v>
      </c>
      <c r="D10" s="161"/>
      <c r="E10" s="161"/>
      <c r="F10" s="162" t="s">
        <v>26</v>
      </c>
      <c r="G10" s="167" t="s">
        <v>37</v>
      </c>
      <c r="H10" s="161"/>
      <c r="I10" s="163" t="s">
        <v>27</v>
      </c>
      <c r="J10" s="161"/>
      <c r="K10" s="167" t="s">
        <v>38</v>
      </c>
      <c r="L10" s="162" t="s">
        <v>26</v>
      </c>
      <c r="M10" s="161"/>
      <c r="N10" s="161"/>
      <c r="O10" s="162" t="s">
        <v>26</v>
      </c>
      <c r="P10" s="161"/>
      <c r="Q10" s="161"/>
      <c r="R10" s="161"/>
      <c r="S10" s="161"/>
      <c r="T10" s="161"/>
      <c r="U10" s="171" t="s">
        <v>39</v>
      </c>
      <c r="V10" s="166" t="s">
        <v>40</v>
      </c>
      <c r="W10" s="172" t="s">
        <v>34</v>
      </c>
      <c r="X10" s="173" t="s">
        <v>41</v>
      </c>
      <c r="Y10" s="172" t="s">
        <v>42</v>
      </c>
      <c r="Z10" s="173">
        <v>15</v>
      </c>
      <c r="AA10" s="172" t="s">
        <v>43</v>
      </c>
      <c r="AB10" s="174" t="str">
        <f>IF(X10="","",IF(X10="N","First correct!","Try again!"))</f>
        <v>First correct!</v>
      </c>
      <c r="AC10" s="175"/>
      <c r="AD10" s="174" t="str">
        <f>IF(Z10="","",IF(Z10=15,"Second correct!","Try again!"))</f>
        <v>Second correct!</v>
      </c>
    </row>
    <row r="11" spans="1:30" ht="16" customHeight="1" x14ac:dyDescent="0.35">
      <c r="A11" s="161"/>
      <c r="B11" s="161"/>
      <c r="C11" s="162" t="s">
        <v>26</v>
      </c>
      <c r="D11" s="161"/>
      <c r="E11" s="161"/>
      <c r="F11" s="162" t="s">
        <v>26</v>
      </c>
      <c r="G11" s="161"/>
      <c r="H11" s="161"/>
      <c r="I11" s="163" t="s">
        <v>27</v>
      </c>
      <c r="J11" s="161"/>
      <c r="K11" s="161"/>
      <c r="L11" s="162" t="s">
        <v>26</v>
      </c>
      <c r="M11" s="161"/>
      <c r="N11" s="161"/>
      <c r="O11" s="162" t="s">
        <v>26</v>
      </c>
      <c r="P11" s="161"/>
      <c r="Q11" s="161"/>
      <c r="R11" s="161"/>
      <c r="S11" s="161"/>
      <c r="T11" s="161"/>
      <c r="U11" s="171" t="s">
        <v>30</v>
      </c>
      <c r="V11" s="166" t="s">
        <v>44</v>
      </c>
      <c r="W11" s="172" t="s">
        <v>34</v>
      </c>
      <c r="X11" s="173"/>
      <c r="Y11" s="172" t="s">
        <v>42</v>
      </c>
      <c r="Z11" s="173"/>
      <c r="AA11" s="172" t="s">
        <v>43</v>
      </c>
      <c r="AB11" s="174" t="str">
        <f>IF(X11="","",IF(X11="D","First correct!","Try again!"))</f>
        <v/>
      </c>
      <c r="AC11" s="175"/>
      <c r="AD11" s="174" t="str">
        <f>IF(Z11="","",IF(Z11=2,"Second correct!","Try again!"))</f>
        <v/>
      </c>
    </row>
    <row r="12" spans="1:30" ht="16" customHeight="1" x14ac:dyDescent="0.35">
      <c r="A12" s="161"/>
      <c r="B12" s="161"/>
      <c r="C12" s="162" t="s">
        <v>26</v>
      </c>
      <c r="D12" s="161"/>
      <c r="E12" s="161"/>
      <c r="F12" s="162" t="s">
        <v>26</v>
      </c>
      <c r="G12" s="161"/>
      <c r="H12" s="161"/>
      <c r="I12" s="163" t="s">
        <v>27</v>
      </c>
      <c r="J12" s="161"/>
      <c r="K12" s="161"/>
      <c r="L12" s="162" t="s">
        <v>26</v>
      </c>
      <c r="M12" s="161"/>
      <c r="N12" s="161"/>
      <c r="O12" s="162" t="s">
        <v>26</v>
      </c>
      <c r="P12" s="161"/>
      <c r="Q12" s="161"/>
      <c r="R12" s="161"/>
      <c r="S12" s="161"/>
      <c r="T12" s="161"/>
      <c r="U12" s="171" t="s">
        <v>34</v>
      </c>
      <c r="V12" s="166" t="s">
        <v>45</v>
      </c>
      <c r="W12" s="172" t="s">
        <v>34</v>
      </c>
      <c r="X12" s="173"/>
      <c r="Y12" s="172" t="s">
        <v>42</v>
      </c>
      <c r="Z12" s="173"/>
      <c r="AA12" s="172" t="s">
        <v>43</v>
      </c>
      <c r="AB12" s="174" t="str">
        <f>IF(X12="","",IF(X12="N","First correct!","Try again!"))</f>
        <v/>
      </c>
      <c r="AC12" s="175"/>
      <c r="AD12" s="174" t="str">
        <f>IF(Z12="","",IF(Z12=4,"Second correct!","Try again!"))</f>
        <v/>
      </c>
    </row>
    <row r="13" spans="1:30" ht="16" customHeight="1" x14ac:dyDescent="0.35">
      <c r="A13" s="161"/>
      <c r="B13" s="161"/>
      <c r="C13" s="162" t="s">
        <v>26</v>
      </c>
      <c r="D13" s="161"/>
      <c r="E13" s="161"/>
      <c r="F13" s="162" t="s">
        <v>26</v>
      </c>
      <c r="G13" s="161"/>
      <c r="H13" s="161"/>
      <c r="I13" s="163" t="s">
        <v>27</v>
      </c>
      <c r="J13" s="161"/>
      <c r="K13" s="161"/>
      <c r="L13" s="162" t="s">
        <v>26</v>
      </c>
      <c r="M13" s="161"/>
      <c r="N13" s="161"/>
      <c r="O13" s="162" t="s">
        <v>26</v>
      </c>
      <c r="P13" s="161"/>
      <c r="Q13" s="161"/>
      <c r="R13" s="161"/>
      <c r="S13" s="161"/>
      <c r="T13" s="161"/>
      <c r="U13" s="171" t="s">
        <v>46</v>
      </c>
      <c r="V13" s="166" t="s">
        <v>47</v>
      </c>
      <c r="W13" s="172" t="s">
        <v>34</v>
      </c>
      <c r="X13" s="173"/>
      <c r="Y13" s="172" t="s">
        <v>42</v>
      </c>
      <c r="Z13" s="173"/>
      <c r="AA13" s="172" t="s">
        <v>43</v>
      </c>
      <c r="AB13" s="174" t="str">
        <f>IF(X13="","",IF(X13="E","First correct!","Try again!"))</f>
        <v/>
      </c>
      <c r="AC13" s="175"/>
      <c r="AD13" s="174" t="str">
        <f>IF(Z13="","",IF(Z13=15,"Second correct!","Try again!"))</f>
        <v/>
      </c>
    </row>
    <row r="14" spans="1:30" ht="16" customHeight="1" x14ac:dyDescent="0.35">
      <c r="A14" s="161"/>
      <c r="B14" s="161"/>
      <c r="C14" s="162" t="s">
        <v>26</v>
      </c>
      <c r="D14" s="161"/>
      <c r="E14" s="161"/>
      <c r="F14" s="162" t="s">
        <v>26</v>
      </c>
      <c r="G14" s="161"/>
      <c r="H14" s="161"/>
      <c r="I14" s="163" t="s">
        <v>27</v>
      </c>
      <c r="J14" s="163" t="s">
        <v>27</v>
      </c>
      <c r="K14" s="161"/>
      <c r="L14" s="162" t="s">
        <v>26</v>
      </c>
      <c r="M14" s="161"/>
      <c r="N14" s="161"/>
      <c r="O14" s="162" t="s">
        <v>26</v>
      </c>
      <c r="P14" s="161"/>
      <c r="Q14" s="161"/>
      <c r="R14" s="161"/>
      <c r="S14" s="161"/>
      <c r="T14" s="161"/>
      <c r="U14" s="171" t="s">
        <v>38</v>
      </c>
      <c r="V14" s="166" t="s">
        <v>48</v>
      </c>
      <c r="W14" s="172" t="s">
        <v>34</v>
      </c>
      <c r="X14" s="173"/>
      <c r="Y14" s="172" t="s">
        <v>42</v>
      </c>
      <c r="Z14" s="173"/>
      <c r="AA14" s="172" t="s">
        <v>43</v>
      </c>
      <c r="AB14" s="174" t="str">
        <f>IF(X14="","",IF(X14="K","First correct!","Try again!"))</f>
        <v/>
      </c>
      <c r="AC14" s="175"/>
      <c r="AD14" s="174" t="str">
        <f>IF(Z14="","",IF(Z14=10,"Second correct!","Try again!"))</f>
        <v/>
      </c>
    </row>
    <row r="15" spans="1:30" ht="16" customHeight="1" x14ac:dyDescent="0.35">
      <c r="A15" s="161"/>
      <c r="B15" s="161"/>
      <c r="C15" s="162" t="s">
        <v>26</v>
      </c>
      <c r="D15" s="161"/>
      <c r="E15" s="167" t="s">
        <v>46</v>
      </c>
      <c r="F15" s="162" t="s">
        <v>26</v>
      </c>
      <c r="G15" s="161"/>
      <c r="H15" s="161"/>
      <c r="I15" s="161"/>
      <c r="J15" s="163" t="s">
        <v>27</v>
      </c>
      <c r="K15" s="161"/>
      <c r="L15" s="162" t="s">
        <v>26</v>
      </c>
      <c r="M15" s="161"/>
      <c r="N15" s="167" t="s">
        <v>39</v>
      </c>
      <c r="O15" s="162" t="s">
        <v>26</v>
      </c>
      <c r="P15" s="161"/>
      <c r="Q15" s="161"/>
      <c r="R15" s="161"/>
      <c r="S15" s="161"/>
      <c r="T15" s="161"/>
      <c r="U15" s="171" t="s">
        <v>49</v>
      </c>
      <c r="V15" s="166" t="s">
        <v>50</v>
      </c>
      <c r="W15" s="172" t="s">
        <v>34</v>
      </c>
      <c r="X15" s="173"/>
      <c r="Y15" s="172" t="s">
        <v>42</v>
      </c>
      <c r="Z15" s="173"/>
      <c r="AA15" s="172" t="s">
        <v>43</v>
      </c>
      <c r="AB15" s="174" t="str">
        <f>IF(X15="","",IF(X15="I","First correct!","Try again!"))</f>
        <v/>
      </c>
      <c r="AC15" s="175"/>
      <c r="AD15" s="174" t="str">
        <f>IF(Z15="","",IF(Z15=17,"Second correct!","Try again!"))</f>
        <v/>
      </c>
    </row>
    <row r="16" spans="1:30" ht="16" customHeight="1" x14ac:dyDescent="0.35">
      <c r="A16" s="176" t="s">
        <v>51</v>
      </c>
      <c r="B16" s="161"/>
      <c r="C16" s="168" t="s">
        <v>31</v>
      </c>
      <c r="D16" s="168" t="s">
        <v>31</v>
      </c>
      <c r="E16" s="168" t="s">
        <v>31</v>
      </c>
      <c r="F16" s="168" t="s">
        <v>31</v>
      </c>
      <c r="G16" s="168" t="s">
        <v>31</v>
      </c>
      <c r="H16" s="168" t="s">
        <v>31</v>
      </c>
      <c r="I16" s="168" t="s">
        <v>31</v>
      </c>
      <c r="J16" s="163" t="s">
        <v>27</v>
      </c>
      <c r="K16" s="161"/>
      <c r="L16" s="168" t="s">
        <v>31</v>
      </c>
      <c r="M16" s="168" t="s">
        <v>31</v>
      </c>
      <c r="N16" s="168" t="s">
        <v>31</v>
      </c>
      <c r="O16" s="168" t="s">
        <v>31</v>
      </c>
      <c r="P16" s="161"/>
      <c r="Q16" s="161"/>
      <c r="R16" s="161"/>
      <c r="S16" s="161"/>
      <c r="T16" s="161"/>
      <c r="U16" s="171" t="s">
        <v>35</v>
      </c>
      <c r="V16" s="166" t="s">
        <v>52</v>
      </c>
      <c r="W16" s="172" t="s">
        <v>34</v>
      </c>
      <c r="X16" s="173"/>
      <c r="Y16" s="172" t="s">
        <v>42</v>
      </c>
      <c r="Z16" s="173"/>
      <c r="AA16" s="172" t="s">
        <v>43</v>
      </c>
      <c r="AB16" s="174" t="str">
        <f>IF(X16="","",IF(X16="D","First correct!","Try again"))</f>
        <v/>
      </c>
      <c r="AC16" s="175"/>
      <c r="AD16" s="174" t="str">
        <f>IF(Z16="","",IF(Z16=8,"Second correct!","Try again!"))</f>
        <v/>
      </c>
    </row>
    <row r="17" spans="1:30" ht="16" customHeight="1" x14ac:dyDescent="0.35">
      <c r="A17" s="176" t="s">
        <v>51</v>
      </c>
      <c r="B17" s="161"/>
      <c r="C17" s="161"/>
      <c r="D17" s="161"/>
      <c r="E17" s="161"/>
      <c r="F17" s="161"/>
      <c r="G17" s="161"/>
      <c r="H17" s="161"/>
      <c r="I17" s="167" t="s">
        <v>49</v>
      </c>
      <c r="J17" s="163" t="s">
        <v>27</v>
      </c>
      <c r="K17" s="161"/>
      <c r="L17" s="161"/>
      <c r="M17" s="161"/>
      <c r="N17" s="161"/>
      <c r="O17" s="162" t="s">
        <v>26</v>
      </c>
      <c r="P17" s="161"/>
      <c r="Q17" s="161"/>
      <c r="R17" s="167" t="s">
        <v>53</v>
      </c>
      <c r="S17" s="161"/>
      <c r="T17" s="161"/>
      <c r="U17" s="171" t="s">
        <v>53</v>
      </c>
      <c r="V17" s="166" t="s">
        <v>54</v>
      </c>
      <c r="W17" s="172" t="s">
        <v>34</v>
      </c>
      <c r="X17" s="173"/>
      <c r="Y17" s="172" t="s">
        <v>42</v>
      </c>
      <c r="Z17" s="173"/>
      <c r="AA17" s="172" t="s">
        <v>43</v>
      </c>
      <c r="AB17" s="174" t="str">
        <f>IF(X17="","",IF(X17="R","First correct!","Try again!"))</f>
        <v/>
      </c>
      <c r="AC17" s="175"/>
      <c r="AD17" s="174" t="str">
        <f>IF(Z17="","",IF(Z17=17,"Second correct!","Try again!"))</f>
        <v/>
      </c>
    </row>
    <row r="18" spans="1:30" ht="16" customHeight="1" x14ac:dyDescent="0.35">
      <c r="A18" s="176" t="s">
        <v>51</v>
      </c>
      <c r="B18" s="176" t="s">
        <v>51</v>
      </c>
      <c r="C18" s="176" t="s">
        <v>51</v>
      </c>
      <c r="D18" s="176" t="s">
        <v>51</v>
      </c>
      <c r="E18" s="161"/>
      <c r="F18" s="161"/>
      <c r="G18" s="161"/>
      <c r="H18" s="161"/>
      <c r="I18" s="163" t="s">
        <v>27</v>
      </c>
      <c r="J18" s="163" t="s">
        <v>27</v>
      </c>
      <c r="K18" s="163" t="s">
        <v>27</v>
      </c>
      <c r="L18" s="163" t="s">
        <v>27</v>
      </c>
      <c r="M18" s="161"/>
      <c r="N18" s="161"/>
      <c r="O18" s="168" t="s">
        <v>31</v>
      </c>
      <c r="P18" s="168" t="s">
        <v>31</v>
      </c>
      <c r="Q18" s="168" t="s">
        <v>31</v>
      </c>
      <c r="R18" s="168" t="s">
        <v>31</v>
      </c>
      <c r="S18" s="161"/>
      <c r="T18" s="161"/>
      <c r="U18" s="171" t="s">
        <v>33</v>
      </c>
      <c r="V18" s="166" t="s">
        <v>55</v>
      </c>
      <c r="W18" s="172" t="s">
        <v>34</v>
      </c>
      <c r="X18" s="173"/>
      <c r="Y18" s="172" t="s">
        <v>42</v>
      </c>
      <c r="Z18" s="173"/>
      <c r="AA18" s="172" t="s">
        <v>43</v>
      </c>
      <c r="AB18" s="174" t="str">
        <f>IF(X18="","",IF(X18="K","First correct!","Try again!"))</f>
        <v/>
      </c>
      <c r="AC18" s="175"/>
      <c r="AD18" s="174" t="str">
        <f>IF(Z18="","",IF(Z18=4,"Second correct!","Try again!"))</f>
        <v/>
      </c>
    </row>
    <row r="19" spans="1:30" ht="16" customHeight="1" x14ac:dyDescent="0.35">
      <c r="A19" s="176" t="s">
        <v>51</v>
      </c>
      <c r="B19" s="176" t="s">
        <v>51</v>
      </c>
      <c r="C19" s="176" t="s">
        <v>51</v>
      </c>
      <c r="D19" s="176" t="s">
        <v>51</v>
      </c>
      <c r="E19" s="176" t="s">
        <v>51</v>
      </c>
      <c r="F19" s="176" t="s">
        <v>51</v>
      </c>
      <c r="G19" s="161"/>
      <c r="H19" s="177"/>
      <c r="I19" s="163" t="s">
        <v>27</v>
      </c>
      <c r="J19" s="163" t="s">
        <v>27</v>
      </c>
      <c r="K19" s="163" t="s">
        <v>27</v>
      </c>
      <c r="L19" s="163" t="s">
        <v>27</v>
      </c>
      <c r="M19" s="163" t="s">
        <v>27</v>
      </c>
      <c r="N19" s="161"/>
      <c r="O19" s="161"/>
      <c r="P19" s="161"/>
      <c r="Q19" s="161"/>
      <c r="R19" s="161"/>
      <c r="S19" s="161"/>
      <c r="T19" s="161"/>
      <c r="U19" s="171" t="s">
        <v>37</v>
      </c>
      <c r="V19" s="166" t="s">
        <v>56</v>
      </c>
      <c r="W19" s="172" t="s">
        <v>34</v>
      </c>
      <c r="X19" s="173"/>
      <c r="Y19" s="172" t="s">
        <v>42</v>
      </c>
      <c r="Z19" s="173"/>
      <c r="AA19" s="172" t="s">
        <v>43</v>
      </c>
      <c r="AB19" s="174" t="str">
        <f>IF(X19="","",IF(X19="G","First correct!","Try again!"))</f>
        <v/>
      </c>
      <c r="AC19" s="175"/>
      <c r="AD19" s="174" t="str">
        <f>IF(Z19="","",IF(Z19=10,"Second correct!","Try again!"))</f>
        <v/>
      </c>
    </row>
    <row r="20" spans="1:30" ht="16" customHeight="1" x14ac:dyDescent="0.35">
      <c r="A20" s="176" t="s">
        <v>51</v>
      </c>
      <c r="B20" s="176" t="s">
        <v>51</v>
      </c>
      <c r="C20" s="176" t="s">
        <v>51</v>
      </c>
      <c r="D20" s="176" t="s">
        <v>51</v>
      </c>
      <c r="E20" s="176" t="s">
        <v>51</v>
      </c>
      <c r="F20" s="176" t="s">
        <v>51</v>
      </c>
      <c r="G20" s="161"/>
      <c r="H20" s="163" t="s">
        <v>27</v>
      </c>
      <c r="I20" s="163" t="s">
        <v>27</v>
      </c>
      <c r="J20" s="163" t="s">
        <v>27</v>
      </c>
      <c r="K20" s="163" t="s">
        <v>27</v>
      </c>
      <c r="L20" s="163" t="s">
        <v>27</v>
      </c>
      <c r="M20" s="163" t="s">
        <v>27</v>
      </c>
      <c r="N20" s="163" t="s">
        <v>27</v>
      </c>
      <c r="O20" s="163" t="s">
        <v>27</v>
      </c>
      <c r="P20" s="161"/>
      <c r="Q20" s="161"/>
      <c r="R20" s="161"/>
      <c r="S20" s="161"/>
      <c r="T20" s="161"/>
      <c r="U20" s="171" t="s">
        <v>32</v>
      </c>
      <c r="V20" s="166" t="s">
        <v>57</v>
      </c>
      <c r="W20" s="172" t="s">
        <v>34</v>
      </c>
      <c r="X20" s="173" t="s">
        <v>12</v>
      </c>
      <c r="Y20" s="172" t="s">
        <v>42</v>
      </c>
      <c r="Z20" s="173">
        <v>5</v>
      </c>
      <c r="AA20" s="172" t="s">
        <v>43</v>
      </c>
      <c r="AB20" s="174" t="str">
        <f>IF(X20="","",IF(X20="G","First correct!","Try again!"))</f>
        <v>First correct!</v>
      </c>
      <c r="AC20" s="175"/>
      <c r="AD20" s="174" t="str">
        <f>IF(Z20="","",IF(Z20=4,"Second correct!","Try again!"))</f>
        <v>Try again!</v>
      </c>
    </row>
    <row r="22" spans="1:30" x14ac:dyDescent="0.25">
      <c r="U22" s="178"/>
    </row>
    <row r="23" spans="1:30" x14ac:dyDescent="0.25">
      <c r="U23" s="179"/>
    </row>
    <row r="24" spans="1:30" x14ac:dyDescent="0.25">
      <c r="U24" s="178"/>
    </row>
    <row r="25" spans="1:30" x14ac:dyDescent="0.25">
      <c r="U25" s="179"/>
    </row>
  </sheetData>
  <sheetProtection password="CC56" sheet="1" selectLockedCells="1"/>
  <pageMargins left="0.75" right="0.75" top="1" bottom="1" header="0.5" footer="0.5"/>
  <pageSetup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W77"/>
  <sheetViews>
    <sheetView showGridLines="0" showRowColHeaders="0" showOutlineSymbols="0" workbookViewId="0">
      <selection activeCell="D16" sqref="D16"/>
    </sheetView>
  </sheetViews>
  <sheetFormatPr defaultColWidth="10.69921875" defaultRowHeight="13" x14ac:dyDescent="0.3"/>
  <cols>
    <col min="1" max="1" width="0.69921875" style="61" customWidth="1"/>
    <col min="2" max="2" width="5.3984375" style="52" customWidth="1"/>
    <col min="3" max="3" width="7.8984375" style="66" customWidth="1"/>
    <col min="4" max="4" width="13.296875" style="61" customWidth="1"/>
    <col min="5" max="7" width="6.69921875" style="61" customWidth="1"/>
    <col min="8" max="8" width="10.3984375" style="61" customWidth="1"/>
    <col min="9" max="9" width="11.09765625" style="61" customWidth="1"/>
    <col min="10" max="10" width="10.09765625" style="61" customWidth="1"/>
    <col min="11" max="16384" width="10.69921875" style="61"/>
  </cols>
  <sheetData>
    <row r="1" spans="2:14" ht="4" customHeight="1" x14ac:dyDescent="0.3"/>
    <row r="2" spans="2:14" ht="15.9" customHeight="1" x14ac:dyDescent="0.4">
      <c r="B2" s="75" t="s">
        <v>70</v>
      </c>
      <c r="H2" s="66">
        <v>-2</v>
      </c>
      <c r="M2" s="112" t="s">
        <v>97</v>
      </c>
    </row>
    <row r="3" spans="2:14" ht="8.25" customHeight="1" x14ac:dyDescent="0.3">
      <c r="E3" s="76"/>
      <c r="F3" s="57"/>
      <c r="H3" s="184">
        <v>-1</v>
      </c>
      <c r="I3" s="77" t="s">
        <v>1</v>
      </c>
      <c r="J3" s="77" t="s">
        <v>1</v>
      </c>
      <c r="K3" s="77" t="s">
        <v>1</v>
      </c>
      <c r="L3" s="77" t="s">
        <v>1</v>
      </c>
      <c r="M3" s="112" t="s">
        <v>98</v>
      </c>
    </row>
    <row r="4" spans="2:14" ht="12.75" customHeight="1" x14ac:dyDescent="0.3">
      <c r="B4" s="78" t="s">
        <v>81</v>
      </c>
      <c r="H4" s="79">
        <v>0</v>
      </c>
      <c r="I4" s="185">
        <f>H4*H16+I16</f>
        <v>3</v>
      </c>
      <c r="J4" s="182">
        <f t="shared" ref="J4:J14" si="0">H4*$H$17+$I$17</f>
        <v>2</v>
      </c>
      <c r="K4" s="187">
        <f t="shared" ref="K4:K14" si="1">H4*$H$18+$I$18</f>
        <v>5</v>
      </c>
      <c r="L4" s="79">
        <f t="shared" ref="L4:L14" si="2">H4*$H$19+$I$19</f>
        <v>8</v>
      </c>
      <c r="M4" s="112" t="s">
        <v>99</v>
      </c>
    </row>
    <row r="5" spans="2:14" ht="16.5" customHeight="1" x14ac:dyDescent="0.4">
      <c r="B5" s="78" t="s">
        <v>94</v>
      </c>
      <c r="F5" s="76"/>
      <c r="H5" s="79">
        <v>1</v>
      </c>
      <c r="I5" s="185">
        <f>H5*H16+I16</f>
        <v>3.75</v>
      </c>
      <c r="J5" s="182">
        <f t="shared" si="0"/>
        <v>2</v>
      </c>
      <c r="K5" s="187">
        <f t="shared" si="1"/>
        <v>6.333333333333333</v>
      </c>
      <c r="L5" s="79">
        <f t="shared" si="2"/>
        <v>5.5</v>
      </c>
      <c r="M5" s="112" t="s">
        <v>100</v>
      </c>
    </row>
    <row r="6" spans="2:14" ht="6.75" customHeight="1" x14ac:dyDescent="0.3">
      <c r="H6" s="79">
        <v>2</v>
      </c>
      <c r="I6" s="185">
        <f>H6*H16+I16</f>
        <v>4.5</v>
      </c>
      <c r="J6" s="182">
        <f t="shared" si="0"/>
        <v>2</v>
      </c>
      <c r="K6" s="187">
        <f t="shared" si="1"/>
        <v>7.6666666666666661</v>
      </c>
      <c r="L6" s="79">
        <f t="shared" si="2"/>
        <v>3</v>
      </c>
      <c r="M6" s="112" t="s">
        <v>101</v>
      </c>
    </row>
    <row r="7" spans="2:14" ht="12.75" customHeight="1" x14ac:dyDescent="0.3">
      <c r="H7" s="79">
        <v>3</v>
      </c>
      <c r="I7" s="185">
        <f>H7*H16+I16</f>
        <v>5.25</v>
      </c>
      <c r="J7" s="182">
        <f t="shared" si="0"/>
        <v>2</v>
      </c>
      <c r="K7" s="187">
        <f t="shared" si="1"/>
        <v>9</v>
      </c>
      <c r="L7" s="79">
        <f t="shared" si="2"/>
        <v>0.5</v>
      </c>
      <c r="M7" s="112" t="s">
        <v>102</v>
      </c>
      <c r="N7" s="189"/>
    </row>
    <row r="8" spans="2:14" ht="12.75" customHeight="1" x14ac:dyDescent="0.3">
      <c r="B8" s="80"/>
      <c r="C8" s="81"/>
      <c r="H8" s="79">
        <v>4</v>
      </c>
      <c r="I8" s="185">
        <f>H8*H16+I16</f>
        <v>6</v>
      </c>
      <c r="J8" s="182">
        <f t="shared" si="0"/>
        <v>2</v>
      </c>
      <c r="K8" s="187">
        <f t="shared" si="1"/>
        <v>10.333333333333332</v>
      </c>
      <c r="L8" s="79">
        <f t="shared" si="2"/>
        <v>-2</v>
      </c>
      <c r="M8" s="112" t="s">
        <v>103</v>
      </c>
    </row>
    <row r="9" spans="2:14" s="57" customFormat="1" ht="15.15" customHeight="1" x14ac:dyDescent="0.25">
      <c r="B9" s="82"/>
      <c r="C9" s="83"/>
      <c r="D9" s="83"/>
      <c r="E9" s="83"/>
      <c r="F9" s="61"/>
      <c r="H9" s="84">
        <v>5</v>
      </c>
      <c r="I9" s="186">
        <f>H9*H16+I16</f>
        <v>6.75</v>
      </c>
      <c r="J9" s="183">
        <f t="shared" si="0"/>
        <v>2</v>
      </c>
      <c r="K9" s="188">
        <f t="shared" si="1"/>
        <v>11.666666666666666</v>
      </c>
      <c r="L9" s="84">
        <f t="shared" si="2"/>
        <v>-4.5</v>
      </c>
      <c r="M9" s="112" t="s">
        <v>104</v>
      </c>
    </row>
    <row r="10" spans="2:14" s="57" customFormat="1" ht="15.15" customHeight="1" x14ac:dyDescent="0.25">
      <c r="B10" s="82"/>
      <c r="C10" s="83"/>
      <c r="D10" s="83"/>
      <c r="E10" s="83"/>
      <c r="F10" s="61"/>
      <c r="H10" s="84">
        <v>6</v>
      </c>
      <c r="I10" s="186">
        <f>H10*H16+I16</f>
        <v>7.5</v>
      </c>
      <c r="J10" s="183">
        <f t="shared" si="0"/>
        <v>2</v>
      </c>
      <c r="K10" s="188">
        <f t="shared" si="1"/>
        <v>13</v>
      </c>
      <c r="L10" s="84">
        <f t="shared" si="2"/>
        <v>-7</v>
      </c>
    </row>
    <row r="11" spans="2:14" s="57" customFormat="1" ht="15.15" customHeight="1" x14ac:dyDescent="0.25">
      <c r="B11" s="85" t="s">
        <v>88</v>
      </c>
      <c r="C11" s="83"/>
      <c r="D11" s="83"/>
      <c r="E11" s="83"/>
      <c r="F11" s="61"/>
      <c r="H11" s="84">
        <v>7</v>
      </c>
      <c r="I11" s="186">
        <f>H11*H16+I16</f>
        <v>8.25</v>
      </c>
      <c r="J11" s="183">
        <f t="shared" si="0"/>
        <v>2</v>
      </c>
      <c r="K11" s="188">
        <f t="shared" si="1"/>
        <v>14.333333333333332</v>
      </c>
      <c r="L11" s="84">
        <f t="shared" si="2"/>
        <v>-9.5</v>
      </c>
    </row>
    <row r="12" spans="2:14" s="57" customFormat="1" ht="15.15" customHeight="1" x14ac:dyDescent="0.3">
      <c r="B12" s="85" t="s">
        <v>89</v>
      </c>
      <c r="C12" s="80"/>
      <c r="D12" s="66"/>
      <c r="F12" s="61"/>
      <c r="H12" s="84">
        <v>8</v>
      </c>
      <c r="I12" s="186">
        <f>H12*H16+I16</f>
        <v>9</v>
      </c>
      <c r="J12" s="183">
        <f t="shared" si="0"/>
        <v>2</v>
      </c>
      <c r="K12" s="188">
        <f t="shared" si="1"/>
        <v>15.666666666666666</v>
      </c>
      <c r="L12" s="84">
        <f t="shared" si="2"/>
        <v>-12</v>
      </c>
    </row>
    <row r="13" spans="2:14" s="57" customFormat="1" ht="15.15" customHeight="1" x14ac:dyDescent="0.25">
      <c r="B13" s="85" t="s">
        <v>93</v>
      </c>
      <c r="C13" s="86"/>
      <c r="F13" s="61"/>
      <c r="H13" s="84">
        <v>9</v>
      </c>
      <c r="I13" s="186">
        <f>H13*H16+I16</f>
        <v>9.75</v>
      </c>
      <c r="J13" s="183">
        <f t="shared" si="0"/>
        <v>2</v>
      </c>
      <c r="K13" s="188">
        <f t="shared" si="1"/>
        <v>17</v>
      </c>
      <c r="L13" s="84">
        <f t="shared" si="2"/>
        <v>-14.5</v>
      </c>
    </row>
    <row r="14" spans="2:14" s="57" customFormat="1" ht="12" customHeight="1" x14ac:dyDescent="0.25">
      <c r="B14" s="82"/>
      <c r="F14" s="61"/>
      <c r="H14" s="84">
        <v>10</v>
      </c>
      <c r="I14" s="186">
        <f>H14*H16+I16</f>
        <v>10.5</v>
      </c>
      <c r="J14" s="183">
        <f t="shared" si="0"/>
        <v>2</v>
      </c>
      <c r="K14" s="188">
        <f t="shared" si="1"/>
        <v>18.333333333333332</v>
      </c>
      <c r="L14" s="84">
        <f t="shared" si="2"/>
        <v>-17</v>
      </c>
    </row>
    <row r="15" spans="2:14" s="57" customFormat="1" ht="15.15" customHeight="1" x14ac:dyDescent="0.3">
      <c r="B15" s="82"/>
      <c r="C15" s="87" t="s">
        <v>77</v>
      </c>
      <c r="D15" s="88" t="s">
        <v>70</v>
      </c>
      <c r="F15" s="61"/>
      <c r="H15" s="89" t="s">
        <v>74</v>
      </c>
      <c r="I15" s="89" t="s">
        <v>75</v>
      </c>
      <c r="J15" s="90"/>
      <c r="K15" s="90"/>
      <c r="L15" s="90"/>
    </row>
    <row r="16" spans="2:14" s="57" customFormat="1" ht="15.15" customHeight="1" x14ac:dyDescent="0.3">
      <c r="B16" s="82"/>
      <c r="C16" s="91"/>
      <c r="D16" s="92"/>
      <c r="E16" s="217" t="str">
        <f>IF(D16="","",IF(D16=H16,"Correct!","Try again"))</f>
        <v/>
      </c>
      <c r="F16" s="218"/>
      <c r="H16" s="93">
        <f>0.25-J16/4</f>
        <v>0.75</v>
      </c>
      <c r="I16" s="94">
        <v>3</v>
      </c>
      <c r="J16" s="191">
        <f>K16-3</f>
        <v>-2</v>
      </c>
      <c r="K16" s="190">
        <v>1</v>
      </c>
      <c r="L16" s="90"/>
    </row>
    <row r="17" spans="2:23" s="57" customFormat="1" ht="15.15" customHeight="1" x14ac:dyDescent="0.3">
      <c r="B17" s="82"/>
      <c r="C17" s="95"/>
      <c r="D17" s="92"/>
      <c r="E17" s="217" t="str">
        <f>IF(D17="","",IF(D17=H17,"Correct!","Try again"))</f>
        <v/>
      </c>
      <c r="F17" s="218"/>
      <c r="H17" s="96">
        <f>0.4+J16/5</f>
        <v>0</v>
      </c>
      <c r="I17" s="94">
        <v>2</v>
      </c>
      <c r="J17" s="90"/>
      <c r="K17" s="90"/>
      <c r="L17" s="90"/>
    </row>
    <row r="18" spans="2:23" s="57" customFormat="1" ht="15.15" customHeight="1" x14ac:dyDescent="0.3">
      <c r="B18" s="82"/>
      <c r="C18" s="97"/>
      <c r="D18" s="92"/>
      <c r="E18" s="217" t="str">
        <f>IF(D18="","",IF(D18=H18,"Correct!","Try again"))</f>
        <v/>
      </c>
      <c r="F18" s="218"/>
      <c r="H18" s="96">
        <f>2/3-J16/3</f>
        <v>1.3333333333333333</v>
      </c>
      <c r="I18" s="94">
        <v>5</v>
      </c>
      <c r="J18" s="90"/>
      <c r="K18" s="90"/>
      <c r="L18" s="90"/>
    </row>
    <row r="19" spans="2:23" ht="15.15" customHeight="1" x14ac:dyDescent="0.3">
      <c r="B19" s="98"/>
      <c r="C19" s="99"/>
      <c r="D19" s="92"/>
      <c r="E19" s="217" t="str">
        <f>IF(D19="","",IF(D19=H19,"Correct!","Try again"))</f>
        <v/>
      </c>
      <c r="F19" s="218"/>
      <c r="H19" s="96">
        <f>-1.5+J16/2</f>
        <v>-2.5</v>
      </c>
      <c r="I19" s="94">
        <v>8</v>
      </c>
    </row>
    <row r="20" spans="2:23" ht="12.75" customHeight="1" x14ac:dyDescent="0.25">
      <c r="B20" s="61"/>
      <c r="C20" s="61"/>
      <c r="E20" s="57"/>
      <c r="F20" s="98"/>
      <c r="G20" s="76"/>
    </row>
    <row r="21" spans="2:23" ht="12.75" customHeight="1" x14ac:dyDescent="0.3">
      <c r="B21" s="100" t="s">
        <v>96</v>
      </c>
      <c r="C21" s="61"/>
      <c r="E21" s="58"/>
      <c r="F21" s="57"/>
    </row>
    <row r="22" spans="2:23" ht="15.15" customHeight="1" x14ac:dyDescent="0.3">
      <c r="B22" s="100" t="s">
        <v>106</v>
      </c>
      <c r="C22" s="61"/>
    </row>
    <row r="23" spans="2:23" ht="15.15" customHeight="1" x14ac:dyDescent="0.3">
      <c r="B23" s="101" t="s">
        <v>105</v>
      </c>
      <c r="M23" s="102"/>
      <c r="N23" s="102"/>
      <c r="O23" s="102"/>
      <c r="P23" s="102"/>
    </row>
    <row r="24" spans="2:23" ht="15.15" customHeight="1" x14ac:dyDescent="0.3">
      <c r="B24" s="61"/>
      <c r="C24" s="61"/>
      <c r="M24" s="102"/>
      <c r="N24" s="102"/>
      <c r="O24" s="102"/>
      <c r="P24" s="102"/>
    </row>
    <row r="25" spans="2:23" ht="15.15" customHeight="1" x14ac:dyDescent="0.3">
      <c r="B25" s="61"/>
      <c r="C25" s="61"/>
      <c r="M25" s="102"/>
      <c r="N25" s="102"/>
      <c r="O25" s="102"/>
      <c r="P25" s="102"/>
    </row>
    <row r="26" spans="2:23" s="103" customFormat="1" ht="15.15" customHeight="1" x14ac:dyDescent="0.3">
      <c r="E26" s="61"/>
      <c r="F26" s="61"/>
      <c r="M26" s="102"/>
      <c r="N26" s="102"/>
      <c r="O26" s="102"/>
      <c r="P26" s="102"/>
    </row>
    <row r="27" spans="2:23" s="57" customFormat="1" ht="15.15" customHeight="1" x14ac:dyDescent="0.25">
      <c r="E27" s="61"/>
      <c r="F27" s="61"/>
      <c r="M27" s="104"/>
      <c r="N27" s="104"/>
      <c r="O27" s="104"/>
      <c r="P27" s="104"/>
      <c r="W27" s="57">
        <v>1</v>
      </c>
    </row>
    <row r="28" spans="2:23" ht="12.75" customHeight="1" x14ac:dyDescent="0.25">
      <c r="B28" s="61"/>
      <c r="C28" s="61"/>
    </row>
    <row r="29" spans="2:23" ht="12.75" customHeight="1" x14ac:dyDescent="0.3"/>
    <row r="30" spans="2:23" ht="12.75" customHeight="1" x14ac:dyDescent="0.3"/>
    <row r="31" spans="2:23" ht="12.75" customHeight="1" x14ac:dyDescent="0.3"/>
    <row r="32" spans="2:23" ht="18" customHeight="1" x14ac:dyDescent="0.3"/>
    <row r="33" spans="1:1" ht="12.75" customHeight="1" x14ac:dyDescent="0.3">
      <c r="A33" s="101" t="s">
        <v>76</v>
      </c>
    </row>
    <row r="34" spans="1:1" ht="12.75" customHeight="1" x14ac:dyDescent="0.3"/>
    <row r="44" spans="1:1" ht="12.75" customHeight="1" x14ac:dyDescent="0.3"/>
    <row r="47" spans="1:1" ht="12.75" customHeight="1" x14ac:dyDescent="0.3"/>
    <row r="48" spans="1:1" ht="12.75" customHeight="1" x14ac:dyDescent="0.3"/>
    <row r="52" spans="6:9" ht="15.5" x14ac:dyDescent="0.3">
      <c r="F52" s="105"/>
    </row>
    <row r="53" spans="6:9" x14ac:dyDescent="0.3">
      <c r="F53" s="106"/>
    </row>
    <row r="54" spans="6:9" x14ac:dyDescent="0.3">
      <c r="F54" s="106"/>
    </row>
    <row r="55" spans="6:9" ht="15.5" x14ac:dyDescent="0.3">
      <c r="F55" s="105"/>
      <c r="H55" s="107"/>
    </row>
    <row r="57" spans="6:9" ht="12.75" customHeight="1" x14ac:dyDescent="0.3"/>
    <row r="58" spans="6:9" ht="15.5" x14ac:dyDescent="0.3">
      <c r="G58" s="105"/>
      <c r="H58" s="105"/>
    </row>
    <row r="59" spans="6:9" x14ac:dyDescent="0.3">
      <c r="G59" s="106"/>
      <c r="H59" s="106"/>
    </row>
    <row r="60" spans="6:9" x14ac:dyDescent="0.3">
      <c r="G60" s="106"/>
      <c r="H60" s="106"/>
    </row>
    <row r="61" spans="6:9" ht="15.5" x14ac:dyDescent="0.3">
      <c r="G61" s="105"/>
      <c r="H61" s="105"/>
    </row>
    <row r="63" spans="6:9" x14ac:dyDescent="0.3">
      <c r="I63" s="108"/>
    </row>
    <row r="68" spans="10:10" x14ac:dyDescent="0.3">
      <c r="J68" s="108"/>
    </row>
    <row r="74" spans="10:10" ht="12.75" customHeight="1" x14ac:dyDescent="0.3"/>
    <row r="75" spans="10:10" ht="12.75" customHeight="1" x14ac:dyDescent="0.3"/>
    <row r="76" spans="10:10" ht="12.75" customHeight="1" x14ac:dyDescent="0.3"/>
    <row r="77" spans="10:10" ht="12.75" customHeight="1" x14ac:dyDescent="0.3"/>
  </sheetData>
  <sheetProtection password="CC56" sheet="1" objects="1" scenarios="1" selectLockedCells="1"/>
  <mergeCells count="4">
    <mergeCell ref="E16:F16"/>
    <mergeCell ref="E17:F17"/>
    <mergeCell ref="E18:F18"/>
    <mergeCell ref="E19:F19"/>
  </mergeCells>
  <phoneticPr fontId="0" type="noConversion"/>
  <dataValidations xWindow="128" yWindow="399" count="2">
    <dataValidation type="whole" allowBlank="1" showErrorMessage="1" errorTitle="RESTRICTION ON NUMBERS" error="Use only whole numbers from -2 to 5." sqref="J16">
      <formula1>-2</formula1>
      <formula2>5</formula2>
    </dataValidation>
    <dataValidation allowBlank="1" showInputMessage="1" showErrorMessage="1" prompt="Enter the gradient as a fraction, e.g. 2/3 and press ENTER._x000a_" sqref="D16:D19"/>
  </dataValidations>
  <pageMargins left="0.75" right="0.75" top="1" bottom="1" header="0.5" footer="0.5"/>
  <pageSetup paperSize="9" orientation="portrait" horizontalDpi="4294967292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8194" r:id="rId4">
          <objectPr defaultSize="0" autoPict="0" r:id="rId5">
            <anchor moveWithCells="1">
              <from>
                <xdr:col>2</xdr:col>
                <xdr:colOff>0</xdr:colOff>
                <xdr:row>6</xdr:row>
                <xdr:rowOff>0</xdr:rowOff>
              </from>
              <to>
                <xdr:col>4</xdr:col>
                <xdr:colOff>184150</xdr:colOff>
                <xdr:row>9</xdr:row>
                <xdr:rowOff>6350</xdr:rowOff>
              </to>
            </anchor>
          </objectPr>
        </oleObject>
      </mc:Choice>
      <mc:Fallback>
        <oleObject progId="Equation.3" shapeId="8194" r:id="rId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6" name="Drop Down 7">
              <controlPr defaultSize="0" autoLine="0" autoPict="0">
                <anchor moveWithCells="1">
                  <from>
                    <xdr:col>3</xdr:col>
                    <xdr:colOff>787400</xdr:colOff>
                    <xdr:row>21</xdr:row>
                    <xdr:rowOff>19050</xdr:rowOff>
                  </from>
                  <to>
                    <xdr:col>5</xdr:col>
                    <xdr:colOff>419100</xdr:colOff>
                    <xdr:row>22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B1:C27"/>
  <sheetViews>
    <sheetView showGridLines="0" showRowColHeaders="0" workbookViewId="0">
      <selection activeCell="B3" sqref="B3:C10"/>
    </sheetView>
  </sheetViews>
  <sheetFormatPr defaultRowHeight="13" x14ac:dyDescent="0.3"/>
  <cols>
    <col min="1" max="1" width="3.296875" customWidth="1"/>
  </cols>
  <sheetData>
    <row r="1" spans="2:3" ht="6" customHeight="1" x14ac:dyDescent="0.3"/>
    <row r="2" spans="2:3" x14ac:dyDescent="0.3">
      <c r="B2" s="4" t="s">
        <v>0</v>
      </c>
      <c r="C2" s="4" t="s">
        <v>1</v>
      </c>
    </row>
    <row r="3" spans="2:3" x14ac:dyDescent="0.3">
      <c r="B3" s="5">
        <v>4</v>
      </c>
      <c r="C3" s="5">
        <v>8</v>
      </c>
    </row>
    <row r="4" spans="2:3" x14ac:dyDescent="0.3">
      <c r="B4" s="5">
        <v>-6</v>
      </c>
      <c r="C4" s="5">
        <v>4</v>
      </c>
    </row>
    <row r="5" spans="2:3" x14ac:dyDescent="0.3">
      <c r="B5" s="5">
        <v>0</v>
      </c>
      <c r="C5" s="5">
        <v>0</v>
      </c>
    </row>
    <row r="6" spans="2:3" x14ac:dyDescent="0.3">
      <c r="B6" s="5"/>
      <c r="C6" s="5"/>
    </row>
    <row r="7" spans="2:3" x14ac:dyDescent="0.3">
      <c r="B7" s="5"/>
      <c r="C7" s="5">
        <v>-2</v>
      </c>
    </row>
    <row r="8" spans="2:3" x14ac:dyDescent="0.3">
      <c r="B8" s="5"/>
      <c r="C8" s="5"/>
    </row>
    <row r="9" spans="2:3" x14ac:dyDescent="0.3">
      <c r="B9" s="5"/>
      <c r="C9" s="5"/>
    </row>
    <row r="10" spans="2:3" x14ac:dyDescent="0.3">
      <c r="B10" s="5">
        <v>3</v>
      </c>
      <c r="C10" s="5">
        <v>5</v>
      </c>
    </row>
    <row r="11" spans="2:3" x14ac:dyDescent="0.3">
      <c r="B11" s="5"/>
      <c r="C11" s="5"/>
    </row>
    <row r="12" spans="2:3" x14ac:dyDescent="0.3">
      <c r="B12" s="5"/>
      <c r="C12" s="5"/>
    </row>
    <row r="13" spans="2:3" x14ac:dyDescent="0.3">
      <c r="B13" s="5"/>
      <c r="C13" s="5"/>
    </row>
    <row r="14" spans="2:3" x14ac:dyDescent="0.3">
      <c r="B14" s="5"/>
      <c r="C14" s="5"/>
    </row>
    <row r="15" spans="2:3" x14ac:dyDescent="0.3">
      <c r="B15" s="5"/>
      <c r="C15" s="5"/>
    </row>
    <row r="23" spans="2:2" ht="27.5" x14ac:dyDescent="0.55000000000000004">
      <c r="B23" s="6" t="s">
        <v>3</v>
      </c>
    </row>
    <row r="24" spans="2:2" x14ac:dyDescent="0.3">
      <c r="B24" s="7" t="s">
        <v>23</v>
      </c>
    </row>
    <row r="25" spans="2:2" x14ac:dyDescent="0.3">
      <c r="B25" s="10" t="s">
        <v>24</v>
      </c>
    </row>
    <row r="26" spans="2:2" x14ac:dyDescent="0.3">
      <c r="B26" s="7" t="s">
        <v>4</v>
      </c>
    </row>
    <row r="27" spans="2:2" x14ac:dyDescent="0.3">
      <c r="B27" s="7" t="s">
        <v>25</v>
      </c>
    </row>
  </sheetData>
  <sheetProtection password="CC56" sheet="1" objects="1" scenarios="1" selectLockedCells="1"/>
  <phoneticPr fontId="0" type="noConversion"/>
  <dataValidations count="1">
    <dataValidation type="whole" allowBlank="1" showInputMessage="1" showErrorMessage="1" errorTitle="Wait!" error="Choose only whole numbers between -10 and 10." sqref="B3:C15">
      <formula1>-10</formula1>
      <formula2>10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B1:H25"/>
  <sheetViews>
    <sheetView workbookViewId="0">
      <selection activeCell="C6" sqref="C6"/>
    </sheetView>
  </sheetViews>
  <sheetFormatPr defaultColWidth="9.296875" defaultRowHeight="13" x14ac:dyDescent="0.3"/>
  <cols>
    <col min="1" max="1" width="3.296875" style="11" customWidth="1"/>
    <col min="2" max="4" width="9.296875" style="11"/>
    <col min="5" max="5" width="4" style="14" customWidth="1"/>
    <col min="6" max="16384" width="9.296875" style="11"/>
  </cols>
  <sheetData>
    <row r="1" spans="2:8" ht="6" customHeight="1" x14ac:dyDescent="0.3"/>
    <row r="2" spans="2:8" x14ac:dyDescent="0.3">
      <c r="B2" s="4" t="s">
        <v>5</v>
      </c>
      <c r="C2" s="4" t="s">
        <v>0</v>
      </c>
      <c r="D2" s="4" t="s">
        <v>1</v>
      </c>
      <c r="F2" s="14"/>
      <c r="G2" s="12" t="s">
        <v>0</v>
      </c>
      <c r="H2" s="12" t="s">
        <v>1</v>
      </c>
    </row>
    <row r="3" spans="2:8" ht="17.5" x14ac:dyDescent="0.35">
      <c r="B3" s="181" t="s">
        <v>6</v>
      </c>
      <c r="C3" s="5">
        <v>2</v>
      </c>
      <c r="D3" s="5">
        <v>2</v>
      </c>
      <c r="E3" s="180" t="str">
        <f>IF(J$17="","",IF(J$17=360-J16,"üJ","ûL"))</f>
        <v/>
      </c>
      <c r="F3" s="14" t="s">
        <v>6</v>
      </c>
      <c r="G3" s="13">
        <v>2</v>
      </c>
      <c r="H3" s="13">
        <v>2</v>
      </c>
    </row>
    <row r="4" spans="2:8" ht="17.5" x14ac:dyDescent="0.35">
      <c r="B4" s="181" t="s">
        <v>7</v>
      </c>
      <c r="C4" s="5">
        <v>2</v>
      </c>
      <c r="D4" s="5"/>
      <c r="E4" s="180"/>
      <c r="F4" s="14" t="s">
        <v>7</v>
      </c>
      <c r="G4" s="13">
        <v>2</v>
      </c>
      <c r="H4" s="13">
        <v>8</v>
      </c>
    </row>
    <row r="5" spans="2:8" ht="17.5" x14ac:dyDescent="0.35">
      <c r="B5" s="181" t="s">
        <v>8</v>
      </c>
      <c r="C5" s="5"/>
      <c r="D5" s="5">
        <v>2</v>
      </c>
      <c r="E5" s="180"/>
      <c r="F5" s="14" t="s">
        <v>8</v>
      </c>
      <c r="G5" s="13">
        <v>8</v>
      </c>
      <c r="H5" s="13">
        <v>2</v>
      </c>
    </row>
    <row r="6" spans="2:8" ht="17.5" x14ac:dyDescent="0.35">
      <c r="B6" s="181" t="s">
        <v>9</v>
      </c>
      <c r="C6" s="5"/>
      <c r="D6" s="5"/>
      <c r="E6" s="180"/>
      <c r="F6" s="14" t="s">
        <v>9</v>
      </c>
      <c r="G6" s="13">
        <v>7</v>
      </c>
      <c r="H6" s="13">
        <v>9</v>
      </c>
    </row>
    <row r="7" spans="2:8" ht="17.5" x14ac:dyDescent="0.35">
      <c r="B7" s="181" t="s">
        <v>10</v>
      </c>
      <c r="C7" s="5"/>
      <c r="D7" s="5"/>
      <c r="E7" s="180"/>
      <c r="F7" s="14" t="s">
        <v>10</v>
      </c>
      <c r="G7" s="13">
        <v>0</v>
      </c>
      <c r="H7" s="13">
        <v>4</v>
      </c>
    </row>
    <row r="8" spans="2:8" ht="17.5" x14ac:dyDescent="0.35">
      <c r="B8" s="181" t="s">
        <v>11</v>
      </c>
      <c r="C8" s="5">
        <v>4</v>
      </c>
      <c r="D8" s="5"/>
      <c r="E8" s="180"/>
      <c r="F8" s="14" t="s">
        <v>11</v>
      </c>
      <c r="G8" s="13">
        <v>4</v>
      </c>
      <c r="H8" s="13">
        <v>0</v>
      </c>
    </row>
    <row r="9" spans="2:8" ht="17.5" x14ac:dyDescent="0.35">
      <c r="B9" s="181" t="s">
        <v>12</v>
      </c>
      <c r="C9" s="5"/>
      <c r="D9" s="5"/>
      <c r="E9" s="180"/>
      <c r="F9" s="14" t="s">
        <v>12</v>
      </c>
      <c r="G9" s="13">
        <v>-4</v>
      </c>
      <c r="H9" s="13">
        <v>4</v>
      </c>
    </row>
    <row r="10" spans="2:8" ht="17.5" x14ac:dyDescent="0.35">
      <c r="B10" s="181" t="s">
        <v>13</v>
      </c>
      <c r="C10" s="5"/>
      <c r="D10" s="5"/>
      <c r="E10" s="180"/>
      <c r="F10" s="14" t="s">
        <v>13</v>
      </c>
      <c r="G10" s="13">
        <v>-4</v>
      </c>
      <c r="H10" s="13">
        <v>-4</v>
      </c>
    </row>
    <row r="11" spans="2:8" ht="17.5" x14ac:dyDescent="0.35">
      <c r="B11" s="181" t="s">
        <v>14</v>
      </c>
      <c r="C11" s="5"/>
      <c r="D11" s="5"/>
      <c r="E11" s="180"/>
      <c r="F11" s="14" t="s">
        <v>14</v>
      </c>
      <c r="G11" s="13">
        <v>-6</v>
      </c>
      <c r="H11" s="13">
        <v>-8</v>
      </c>
    </row>
    <row r="12" spans="2:8" ht="17.5" x14ac:dyDescent="0.35">
      <c r="B12" s="181" t="s">
        <v>15</v>
      </c>
      <c r="C12" s="5"/>
      <c r="D12" s="5"/>
      <c r="E12" s="180"/>
      <c r="F12" s="14" t="s">
        <v>15</v>
      </c>
      <c r="G12" s="13">
        <v>-6</v>
      </c>
      <c r="H12" s="13">
        <v>8</v>
      </c>
    </row>
    <row r="13" spans="2:8" ht="17.5" x14ac:dyDescent="0.35">
      <c r="B13" s="181" t="s">
        <v>16</v>
      </c>
      <c r="C13" s="5"/>
      <c r="D13" s="5"/>
      <c r="E13" s="180"/>
      <c r="F13" s="14" t="s">
        <v>16</v>
      </c>
      <c r="G13" s="13">
        <v>-8</v>
      </c>
      <c r="H13" s="13">
        <v>0</v>
      </c>
    </row>
    <row r="14" spans="2:8" ht="17.5" x14ac:dyDescent="0.35">
      <c r="B14" s="181" t="s">
        <v>17</v>
      </c>
      <c r="C14" s="5"/>
      <c r="D14" s="5"/>
      <c r="E14" s="180"/>
      <c r="F14" s="14" t="s">
        <v>17</v>
      </c>
      <c r="G14" s="13">
        <v>8</v>
      </c>
      <c r="H14" s="13">
        <v>-6</v>
      </c>
    </row>
    <row r="15" spans="2:8" ht="17.5" x14ac:dyDescent="0.35">
      <c r="B15" s="181" t="s">
        <v>18</v>
      </c>
      <c r="C15" s="5"/>
      <c r="D15" s="5"/>
      <c r="E15" s="180"/>
      <c r="F15" s="14" t="s">
        <v>18</v>
      </c>
      <c r="G15" s="13">
        <v>6</v>
      </c>
      <c r="H15" s="13">
        <v>-8</v>
      </c>
    </row>
    <row r="23" spans="2:2" ht="27.5" x14ac:dyDescent="0.55000000000000004">
      <c r="B23" s="15" t="s">
        <v>19</v>
      </c>
    </row>
    <row r="24" spans="2:2" x14ac:dyDescent="0.3">
      <c r="B24" s="16" t="s">
        <v>20</v>
      </c>
    </row>
    <row r="25" spans="2:2" x14ac:dyDescent="0.3">
      <c r="B25" s="16" t="s">
        <v>95</v>
      </c>
    </row>
  </sheetData>
  <sheetProtection password="CC56" sheet="1" objects="1" scenarios="1" selectLockedCells="1"/>
  <conditionalFormatting sqref="C8:C15 C3:C6 D3:D7 D9:D12 D14:D15">
    <cfRule type="cellIs" dxfId="11" priority="1" stopIfTrue="1" operator="equal">
      <formula>G3</formula>
    </cfRule>
  </conditionalFormatting>
  <conditionalFormatting sqref="C7">
    <cfRule type="expression" dxfId="10" priority="2" stopIfTrue="1">
      <formula>AND(ISBLANK($C$7)=FALSE,$C$7=0)</formula>
    </cfRule>
  </conditionalFormatting>
  <conditionalFormatting sqref="D8">
    <cfRule type="expression" dxfId="9" priority="3" stopIfTrue="1">
      <formula>AND(ISBLANK($D$8)=FALSE,$D$8=0)</formula>
    </cfRule>
  </conditionalFormatting>
  <conditionalFormatting sqref="D13">
    <cfRule type="expression" dxfId="8" priority="4" stopIfTrue="1">
      <formula>AND(ISBLANK($D$13)=FALSE,$D$13=0)</formula>
    </cfRule>
  </conditionalFormatting>
  <dataValidations count="4">
    <dataValidation allowBlank="1" showInputMessage="1" errorTitle="Wait!" error="Choose only whole numbers between -10 and 10." sqref="G3:H15 B3:B15"/>
    <dataValidation type="whole" operator="equal" allowBlank="1" showInputMessage="1" showErrorMessage="1" errorTitle="OOPS!" error="Not correct. Try again!" sqref="C4:C15 D4:D15">
      <formula1>G4</formula1>
    </dataValidation>
    <dataValidation type="whole" operator="equal" allowBlank="1" showInputMessage="1" showErrorMessage="1" errorTitle="OOPS!" error="Not correct. Try again!" prompt="TYPE HERE THE X-VALUE OF A" sqref="C3">
      <formula1>G3</formula1>
    </dataValidation>
    <dataValidation type="whole" operator="equal" allowBlank="1" showInputMessage="1" showErrorMessage="1" errorTitle="OOPS!" error="Not correct. Try again!" prompt="TYPE HERE THE Y-VALUE OF A" sqref="D3">
      <formula1>H3</formula1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25"/>
  <sheetViews>
    <sheetView showGridLines="0" showRowColHeaders="0" workbookViewId="0">
      <selection activeCell="B3" sqref="B3"/>
    </sheetView>
  </sheetViews>
  <sheetFormatPr defaultRowHeight="13" x14ac:dyDescent="0.3"/>
  <cols>
    <col min="1" max="1" width="3" customWidth="1"/>
  </cols>
  <sheetData>
    <row r="1" spans="1:3" ht="8.25" customHeight="1" x14ac:dyDescent="0.3"/>
    <row r="2" spans="1:3" x14ac:dyDescent="0.3">
      <c r="B2" s="4" t="s">
        <v>0</v>
      </c>
      <c r="C2" s="4" t="s">
        <v>1</v>
      </c>
    </row>
    <row r="3" spans="1:3" x14ac:dyDescent="0.3">
      <c r="A3" s="1"/>
      <c r="B3" s="5">
        <v>1</v>
      </c>
      <c r="C3" s="5">
        <v>8</v>
      </c>
    </row>
    <row r="4" spans="1:3" x14ac:dyDescent="0.3">
      <c r="A4" s="1"/>
      <c r="B4" s="5">
        <v>4</v>
      </c>
      <c r="C4" s="5">
        <v>6</v>
      </c>
    </row>
    <row r="5" spans="1:3" x14ac:dyDescent="0.3">
      <c r="A5" s="1"/>
      <c r="B5" s="5">
        <v>3</v>
      </c>
      <c r="C5" s="5">
        <v>4</v>
      </c>
    </row>
    <row r="6" spans="1:3" x14ac:dyDescent="0.3">
      <c r="A6" s="1"/>
      <c r="B6" s="5">
        <v>2</v>
      </c>
      <c r="C6" s="5">
        <v>1</v>
      </c>
    </row>
    <row r="7" spans="1:3" x14ac:dyDescent="0.3">
      <c r="A7" s="1"/>
      <c r="B7" s="5">
        <v>1</v>
      </c>
      <c r="C7" s="5">
        <v>8</v>
      </c>
    </row>
    <row r="8" spans="1:3" x14ac:dyDescent="0.3">
      <c r="A8" s="1"/>
      <c r="B8" s="5"/>
      <c r="C8" s="5"/>
    </row>
    <row r="9" spans="1:3" x14ac:dyDescent="0.3">
      <c r="A9" s="1"/>
      <c r="B9" s="5">
        <v>6</v>
      </c>
      <c r="C9" s="5">
        <v>11</v>
      </c>
    </row>
    <row r="10" spans="1:3" x14ac:dyDescent="0.3">
      <c r="A10" s="1"/>
      <c r="B10" s="5"/>
      <c r="C10" s="5"/>
    </row>
    <row r="11" spans="1:3" x14ac:dyDescent="0.3">
      <c r="A11" s="1"/>
      <c r="B11" s="5">
        <v>6</v>
      </c>
      <c r="C11" s="5">
        <v>5</v>
      </c>
    </row>
    <row r="12" spans="1:3" x14ac:dyDescent="0.3">
      <c r="A12" s="1"/>
      <c r="B12" s="5">
        <v>4</v>
      </c>
      <c r="C12" s="5">
        <v>3</v>
      </c>
    </row>
    <row r="13" spans="1:3" x14ac:dyDescent="0.3">
      <c r="A13" s="1"/>
      <c r="B13" s="5">
        <v>5</v>
      </c>
      <c r="C13" s="5">
        <v>8</v>
      </c>
    </row>
    <row r="14" spans="1:3" x14ac:dyDescent="0.3">
      <c r="A14" s="1"/>
      <c r="B14" s="5">
        <v>9</v>
      </c>
      <c r="C14" s="5">
        <v>4</v>
      </c>
    </row>
    <row r="15" spans="1:3" x14ac:dyDescent="0.3">
      <c r="A15" s="1"/>
      <c r="B15" s="5">
        <v>12</v>
      </c>
      <c r="C15" s="5">
        <v>12</v>
      </c>
    </row>
    <row r="17" spans="2:2" x14ac:dyDescent="0.3">
      <c r="B17" s="8"/>
    </row>
    <row r="18" spans="2:2" x14ac:dyDescent="0.3">
      <c r="B18" s="8"/>
    </row>
    <row r="20" spans="2:2" ht="25.5" customHeight="1" x14ac:dyDescent="0.3"/>
    <row r="21" spans="2:2" ht="34.5" x14ac:dyDescent="0.65">
      <c r="B21" s="3" t="s">
        <v>2</v>
      </c>
    </row>
    <row r="22" spans="2:2" ht="15.5" x14ac:dyDescent="0.35">
      <c r="B22" s="2" t="s">
        <v>21</v>
      </c>
    </row>
    <row r="23" spans="2:2" ht="15.5" x14ac:dyDescent="0.35">
      <c r="B23" s="2" t="s">
        <v>22</v>
      </c>
    </row>
    <row r="25" spans="2:2" x14ac:dyDescent="0.3">
      <c r="B25" s="9"/>
    </row>
  </sheetData>
  <sheetProtection password="CC56" sheet="1" objects="1" scenarios="1" selectLockedCells="1"/>
  <phoneticPr fontId="0" type="noConversion"/>
  <dataValidations count="1">
    <dataValidation type="whole" allowBlank="1" showInputMessage="1" showErrorMessage="1" errorTitle="Wait!" error="Keep X and Y a whole number between 0 and 12 . . ." sqref="B3:C15">
      <formula1>0</formula1>
      <formula2>12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1"/>
  </sheetPr>
  <dimension ref="B1:Y50"/>
  <sheetViews>
    <sheetView showGridLines="0" showRowColHeaders="0" zoomScaleNormal="100" workbookViewId="0">
      <selection activeCell="K7" sqref="K7"/>
    </sheetView>
  </sheetViews>
  <sheetFormatPr defaultColWidth="10.69921875" defaultRowHeight="13" x14ac:dyDescent="0.3"/>
  <cols>
    <col min="1" max="1" width="1" style="61" customWidth="1"/>
    <col min="2" max="2" width="4" style="52" customWidth="1"/>
    <col min="3" max="3" width="7.296875" style="66" customWidth="1"/>
    <col min="4" max="4" width="7.09765625" style="66" customWidth="1"/>
    <col min="5" max="5" width="5.8984375" style="61" customWidth="1"/>
    <col min="6" max="6" width="6.09765625" style="61" customWidth="1"/>
    <col min="7" max="7" width="6.3984375" style="61" customWidth="1"/>
    <col min="8" max="8" width="9" style="61" customWidth="1"/>
    <col min="9" max="11" width="6.69921875" style="61" customWidth="1"/>
    <col min="12" max="16384" width="10.69921875" style="61"/>
  </cols>
  <sheetData>
    <row r="1" spans="2:11" ht="7.5" customHeight="1" x14ac:dyDescent="0.3"/>
    <row r="2" spans="2:11" ht="18" x14ac:dyDescent="0.4">
      <c r="B2" s="109" t="s">
        <v>112</v>
      </c>
    </row>
    <row r="3" spans="2:11" ht="15.5" customHeight="1" x14ac:dyDescent="0.35">
      <c r="B3" s="110" t="s">
        <v>123</v>
      </c>
    </row>
    <row r="4" spans="2:11" ht="15.5" customHeight="1" x14ac:dyDescent="0.35">
      <c r="B4" s="110" t="s">
        <v>124</v>
      </c>
    </row>
    <row r="5" spans="2:11" ht="12.75" customHeight="1" x14ac:dyDescent="0.3">
      <c r="D5" s="61"/>
    </row>
    <row r="6" spans="2:11" ht="12.75" customHeight="1" x14ac:dyDescent="0.3">
      <c r="B6" s="111" t="s">
        <v>113</v>
      </c>
      <c r="C6" s="112"/>
      <c r="D6" s="61"/>
      <c r="J6" s="113" t="s">
        <v>68</v>
      </c>
      <c r="K6" s="113" t="s">
        <v>69</v>
      </c>
    </row>
    <row r="7" spans="2:11" ht="12.75" customHeight="1" x14ac:dyDescent="0.3">
      <c r="B7" s="111" t="s">
        <v>114</v>
      </c>
      <c r="C7" s="112"/>
      <c r="D7" s="61"/>
      <c r="J7" s="115">
        <v>0</v>
      </c>
      <c r="K7" s="116">
        <v>1</v>
      </c>
    </row>
    <row r="8" spans="2:11" ht="12.75" customHeight="1" x14ac:dyDescent="0.3">
      <c r="B8" s="114" t="s">
        <v>115</v>
      </c>
      <c r="C8" s="112"/>
      <c r="D8" s="61"/>
      <c r="J8" s="115">
        <v>1</v>
      </c>
      <c r="K8" s="116">
        <v>2</v>
      </c>
    </row>
    <row r="9" spans="2:11" ht="12.75" customHeight="1" x14ac:dyDescent="0.3">
      <c r="B9" s="111" t="s">
        <v>116</v>
      </c>
      <c r="C9" s="112"/>
      <c r="D9" s="61"/>
      <c r="J9" s="115">
        <v>2</v>
      </c>
      <c r="K9" s="116">
        <v>7</v>
      </c>
    </row>
    <row r="10" spans="2:11" ht="12.75" customHeight="1" x14ac:dyDescent="0.3">
      <c r="B10" s="112"/>
      <c r="C10" s="112"/>
      <c r="J10" s="115">
        <v>3</v>
      </c>
      <c r="K10" s="116">
        <v>6</v>
      </c>
    </row>
    <row r="11" spans="2:11" x14ac:dyDescent="0.3">
      <c r="B11" s="117" t="s">
        <v>117</v>
      </c>
      <c r="C11" s="112"/>
      <c r="J11" s="115">
        <v>4</v>
      </c>
      <c r="K11" s="116">
        <v>8</v>
      </c>
    </row>
    <row r="12" spans="2:11" x14ac:dyDescent="0.3">
      <c r="B12" s="117"/>
      <c r="C12" s="112"/>
      <c r="J12" s="115">
        <v>5</v>
      </c>
      <c r="K12" s="116">
        <v>4</v>
      </c>
    </row>
    <row r="13" spans="2:11" x14ac:dyDescent="0.3">
      <c r="B13" s="117" t="s">
        <v>118</v>
      </c>
      <c r="C13" s="112"/>
    </row>
    <row r="14" spans="2:11" ht="12.75" customHeight="1" x14ac:dyDescent="0.25">
      <c r="B14" s="117"/>
      <c r="C14" s="112"/>
    </row>
    <row r="15" spans="2:11" x14ac:dyDescent="0.3">
      <c r="B15" s="117" t="s">
        <v>119</v>
      </c>
      <c r="C15" s="118"/>
    </row>
    <row r="16" spans="2:11" ht="7.5" customHeight="1" x14ac:dyDescent="0.25">
      <c r="B16" s="117" t="s">
        <v>120</v>
      </c>
      <c r="C16" s="118"/>
    </row>
    <row r="17" spans="2:25" ht="12.75" customHeight="1" x14ac:dyDescent="0.25">
      <c r="B17" s="112"/>
      <c r="C17" s="119"/>
      <c r="D17" s="61"/>
      <c r="Q17" s="121"/>
      <c r="R17" s="121"/>
      <c r="S17" s="121"/>
      <c r="T17" s="121"/>
      <c r="U17" s="121"/>
      <c r="V17" s="121"/>
    </row>
    <row r="18" spans="2:25" ht="12.75" customHeight="1" x14ac:dyDescent="0.3">
      <c r="B18" s="120" t="s">
        <v>122</v>
      </c>
      <c r="C18" s="119"/>
      <c r="T18" s="122"/>
      <c r="U18" s="122"/>
      <c r="V18" s="122"/>
      <c r="W18" s="121"/>
      <c r="X18" s="121"/>
      <c r="Y18" s="121"/>
    </row>
    <row r="19" spans="2:25" ht="12.75" customHeight="1" x14ac:dyDescent="0.3">
      <c r="B19" s="120" t="s">
        <v>121</v>
      </c>
      <c r="C19" s="119"/>
      <c r="W19" s="122"/>
      <c r="X19" s="123"/>
    </row>
    <row r="20" spans="2:25" ht="12.75" customHeight="1" x14ac:dyDescent="0.3"/>
    <row r="21" spans="2:25" ht="12.75" customHeight="1" x14ac:dyDescent="0.3"/>
    <row r="27" spans="2:25" ht="15.5" x14ac:dyDescent="0.3">
      <c r="G27" s="105"/>
    </row>
    <row r="28" spans="2:25" x14ac:dyDescent="0.3">
      <c r="G28" s="106"/>
      <c r="J28" s="108"/>
    </row>
    <row r="29" spans="2:25" x14ac:dyDescent="0.3">
      <c r="G29" s="106"/>
    </row>
    <row r="30" spans="2:25" ht="12.75" customHeight="1" x14ac:dyDescent="0.3">
      <c r="G30" s="105"/>
    </row>
    <row r="31" spans="2:25" ht="15.5" x14ac:dyDescent="0.3">
      <c r="H31" s="105"/>
      <c r="I31" s="105"/>
    </row>
    <row r="32" spans="2:25" x14ac:dyDescent="0.3">
      <c r="H32" s="106"/>
      <c r="I32" s="106"/>
    </row>
    <row r="33" spans="8:11" x14ac:dyDescent="0.3">
      <c r="H33" s="106"/>
      <c r="I33" s="106"/>
    </row>
    <row r="34" spans="8:11" ht="15.5" x14ac:dyDescent="0.3">
      <c r="H34" s="105"/>
      <c r="I34" s="105"/>
    </row>
    <row r="37" spans="8:11" x14ac:dyDescent="0.3">
      <c r="K37" s="108"/>
    </row>
    <row r="47" spans="8:11" ht="12.75" customHeight="1" x14ac:dyDescent="0.3"/>
    <row r="48" spans="8:11" ht="12.75" customHeight="1" x14ac:dyDescent="0.3"/>
    <row r="49" ht="12.75" customHeight="1" x14ac:dyDescent="0.3"/>
    <row r="50" ht="12.75" customHeight="1" x14ac:dyDescent="0.3"/>
  </sheetData>
  <sheetProtection algorithmName="SHA-512" hashValue="qGu5sJ0WOVcQvr7ZZdZiY9Rs5heJOKC/qg7Au8z6N8JRFvVZpcgVXHTsBhAt/6m8IJjzLQD+S7kfYEBEVWOwcQ==" saltValue="0iz0M6nHd63n6QPn2dKNDg==" spinCount="100000" sheet="1" objects="1" scenarios="1" selectLockedCells="1"/>
  <phoneticPr fontId="0" type="noConversion"/>
  <conditionalFormatting sqref="J12">
    <cfRule type="cellIs" dxfId="7" priority="1" stopIfTrue="1" operator="notEqual">
      <formula>5</formula>
    </cfRule>
  </conditionalFormatting>
  <conditionalFormatting sqref="J7">
    <cfRule type="cellIs" dxfId="6" priority="2" stopIfTrue="1" operator="notEqual">
      <formula>0</formula>
    </cfRule>
  </conditionalFormatting>
  <conditionalFormatting sqref="J8">
    <cfRule type="cellIs" dxfId="5" priority="3" stopIfTrue="1" operator="notEqual">
      <formula>1</formula>
    </cfRule>
  </conditionalFormatting>
  <conditionalFormatting sqref="J9">
    <cfRule type="cellIs" dxfId="4" priority="4" stopIfTrue="1" operator="notEqual">
      <formula>2</formula>
    </cfRule>
  </conditionalFormatting>
  <conditionalFormatting sqref="J10">
    <cfRule type="cellIs" dxfId="3" priority="5" stopIfTrue="1" operator="notEqual">
      <formula>3</formula>
    </cfRule>
  </conditionalFormatting>
  <conditionalFormatting sqref="J11">
    <cfRule type="cellIs" dxfId="2" priority="6" stopIfTrue="1" operator="notEqual">
      <formula>4</formula>
    </cfRule>
  </conditionalFormatting>
  <dataValidations count="1">
    <dataValidation operator="equal" allowBlank="1" showInputMessage="1" errorTitle="STOP!" error="LOS DIE X-WAARDES! VERANDER NET DIE Y-WAARDES!" sqref="J7:J12"/>
  </dataValidations>
  <pageMargins left="0.75" right="0.75" top="1" bottom="1" header="0.5" footer="0.5"/>
  <pageSetup paperSize="9" orientation="portrait" horizontalDpi="4294967292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indexed="44"/>
  </sheetPr>
  <dimension ref="B1:H41"/>
  <sheetViews>
    <sheetView workbookViewId="0">
      <selection activeCell="E9" sqref="E9"/>
    </sheetView>
  </sheetViews>
  <sheetFormatPr defaultColWidth="10.69921875" defaultRowHeight="12.5" x14ac:dyDescent="0.25"/>
  <cols>
    <col min="1" max="1" width="1.3984375" style="124" customWidth="1"/>
    <col min="2" max="3" width="10.3984375" style="124" customWidth="1"/>
    <col min="4" max="4" width="7" style="192" customWidth="1"/>
    <col min="5" max="6" width="10.69921875" style="124" customWidth="1"/>
    <col min="7" max="7" width="7.8984375" style="124" customWidth="1"/>
    <col min="8" max="8" width="2" style="124" customWidth="1"/>
    <col min="9" max="9" width="7.8984375" style="124" customWidth="1"/>
    <col min="10" max="10" width="13.69921875" style="124" customWidth="1"/>
    <col min="11" max="11" width="7.8984375" style="124" customWidth="1"/>
    <col min="12" max="12" width="2" style="124" customWidth="1"/>
    <col min="13" max="13" width="7.8984375" style="124" customWidth="1"/>
    <col min="14" max="16384" width="10.69921875" style="124"/>
  </cols>
  <sheetData>
    <row r="1" spans="2:8" ht="4.5" customHeight="1" x14ac:dyDescent="0.25"/>
    <row r="2" spans="2:8" ht="18" x14ac:dyDescent="0.4">
      <c r="B2" s="125" t="s">
        <v>107</v>
      </c>
    </row>
    <row r="3" spans="2:8" x14ac:dyDescent="0.25">
      <c r="B3" s="126" t="s">
        <v>108</v>
      </c>
    </row>
    <row r="4" spans="2:8" x14ac:dyDescent="0.25">
      <c r="B4" s="126" t="s">
        <v>109</v>
      </c>
    </row>
    <row r="5" spans="2:8" ht="5.25" customHeight="1" x14ac:dyDescent="0.25">
      <c r="B5" s="126"/>
    </row>
    <row r="6" spans="2:8" ht="13" x14ac:dyDescent="0.25">
      <c r="B6" s="145" t="s">
        <v>110</v>
      </c>
    </row>
    <row r="7" spans="2:8" ht="6.75" customHeight="1" x14ac:dyDescent="0.3">
      <c r="B7" s="145"/>
      <c r="C7" s="127"/>
    </row>
    <row r="8" spans="2:8" ht="13" x14ac:dyDescent="0.3">
      <c r="B8" s="145" t="s">
        <v>111</v>
      </c>
      <c r="C8" s="127"/>
    </row>
    <row r="9" spans="2:8" ht="8.25" customHeight="1" x14ac:dyDescent="0.25">
      <c r="E9" s="129"/>
      <c r="F9" s="142" t="s">
        <v>74</v>
      </c>
      <c r="G9" s="142" t="s">
        <v>75</v>
      </c>
    </row>
    <row r="10" spans="2:8" ht="18" x14ac:dyDescent="0.4">
      <c r="B10" s="146" t="s">
        <v>0</v>
      </c>
      <c r="C10" s="147" t="s">
        <v>1</v>
      </c>
      <c r="D10" s="195" t="s">
        <v>9</v>
      </c>
      <c r="E10" s="129"/>
      <c r="F10" s="143">
        <v>13</v>
      </c>
      <c r="G10" s="124">
        <f>G11*5</f>
        <v>30</v>
      </c>
    </row>
    <row r="11" spans="2:8" x14ac:dyDescent="0.25">
      <c r="B11" s="148">
        <v>0</v>
      </c>
      <c r="C11" s="148">
        <f t="shared" ref="C11:C21" si="0">a*B11 + b</f>
        <v>30</v>
      </c>
      <c r="D11" s="148"/>
      <c r="E11" s="129"/>
      <c r="G11" s="143">
        <v>6</v>
      </c>
    </row>
    <row r="12" spans="2:8" ht="15.5" x14ac:dyDescent="0.25">
      <c r="B12" s="148">
        <v>1</v>
      </c>
      <c r="C12" s="148">
        <f t="shared" si="0"/>
        <v>43</v>
      </c>
      <c r="D12" s="148">
        <f>C12-C11</f>
        <v>13</v>
      </c>
      <c r="E12" s="129"/>
      <c r="F12" s="144"/>
      <c r="G12" s="144"/>
      <c r="H12" s="144"/>
    </row>
    <row r="13" spans="2:8" ht="13" customHeight="1" x14ac:dyDescent="0.25">
      <c r="B13" s="148">
        <v>2</v>
      </c>
      <c r="C13" s="148">
        <f t="shared" si="0"/>
        <v>56</v>
      </c>
      <c r="D13" s="148">
        <f t="shared" ref="D13:D21" si="1">C13-C12</f>
        <v>13</v>
      </c>
      <c r="E13" s="129"/>
      <c r="F13" s="144"/>
      <c r="G13" s="144"/>
      <c r="H13" s="144"/>
    </row>
    <row r="14" spans="2:8" ht="13" customHeight="1" x14ac:dyDescent="0.25">
      <c r="B14" s="148">
        <v>3</v>
      </c>
      <c r="C14" s="148">
        <f t="shared" si="0"/>
        <v>69</v>
      </c>
      <c r="D14" s="148">
        <f t="shared" si="1"/>
        <v>13</v>
      </c>
      <c r="E14" s="129"/>
    </row>
    <row r="15" spans="2:8" x14ac:dyDescent="0.25">
      <c r="B15" s="148">
        <v>4</v>
      </c>
      <c r="C15" s="148">
        <f t="shared" si="0"/>
        <v>82</v>
      </c>
      <c r="D15" s="148">
        <f t="shared" si="1"/>
        <v>13</v>
      </c>
      <c r="E15" s="129"/>
    </row>
    <row r="16" spans="2:8" x14ac:dyDescent="0.25">
      <c r="B16" s="148">
        <v>5</v>
      </c>
      <c r="C16" s="148">
        <f t="shared" si="0"/>
        <v>95</v>
      </c>
      <c r="D16" s="148">
        <f t="shared" si="1"/>
        <v>13</v>
      </c>
      <c r="E16" s="129"/>
    </row>
    <row r="17" spans="2:7" x14ac:dyDescent="0.25">
      <c r="B17" s="148">
        <v>6</v>
      </c>
      <c r="C17" s="148">
        <f t="shared" si="0"/>
        <v>108</v>
      </c>
      <c r="D17" s="148">
        <f t="shared" si="1"/>
        <v>13</v>
      </c>
      <c r="E17" s="129"/>
    </row>
    <row r="18" spans="2:7" x14ac:dyDescent="0.25">
      <c r="B18" s="148">
        <v>7</v>
      </c>
      <c r="C18" s="148">
        <f t="shared" si="0"/>
        <v>121</v>
      </c>
      <c r="D18" s="148">
        <f t="shared" si="1"/>
        <v>13</v>
      </c>
      <c r="E18" s="129"/>
    </row>
    <row r="19" spans="2:7" x14ac:dyDescent="0.25">
      <c r="B19" s="148">
        <v>8</v>
      </c>
      <c r="C19" s="148">
        <f t="shared" si="0"/>
        <v>134</v>
      </c>
      <c r="D19" s="148">
        <f t="shared" si="1"/>
        <v>13</v>
      </c>
      <c r="E19" s="129"/>
    </row>
    <row r="20" spans="2:7" x14ac:dyDescent="0.25">
      <c r="B20" s="148">
        <v>9</v>
      </c>
      <c r="C20" s="148">
        <f t="shared" si="0"/>
        <v>147</v>
      </c>
      <c r="D20" s="148">
        <f t="shared" si="1"/>
        <v>13</v>
      </c>
      <c r="E20" s="129"/>
    </row>
    <row r="21" spans="2:7" x14ac:dyDescent="0.25">
      <c r="B21" s="148">
        <v>10</v>
      </c>
      <c r="C21" s="148">
        <f t="shared" si="0"/>
        <v>160</v>
      </c>
      <c r="D21" s="148">
        <f t="shared" si="1"/>
        <v>13</v>
      </c>
    </row>
    <row r="26" spans="2:7" ht="13" x14ac:dyDescent="0.3">
      <c r="B26" s="133"/>
    </row>
    <row r="31" spans="2:7" ht="13" x14ac:dyDescent="0.3">
      <c r="C31" s="133"/>
      <c r="D31" s="193"/>
      <c r="E31" s="134"/>
      <c r="G31" s="135"/>
    </row>
    <row r="32" spans="2:7" ht="13" x14ac:dyDescent="0.3">
      <c r="C32" s="133"/>
      <c r="D32" s="193"/>
      <c r="E32" s="134"/>
      <c r="G32" s="135"/>
    </row>
    <row r="33" spans="2:7" x14ac:dyDescent="0.25">
      <c r="G33" s="135"/>
    </row>
    <row r="34" spans="2:7" x14ac:dyDescent="0.25">
      <c r="G34" s="135"/>
    </row>
    <row r="35" spans="2:7" x14ac:dyDescent="0.25">
      <c r="B35" s="136"/>
      <c r="G35" s="135"/>
    </row>
    <row r="36" spans="2:7" x14ac:dyDescent="0.25">
      <c r="G36" s="135"/>
    </row>
    <row r="37" spans="2:7" x14ac:dyDescent="0.25">
      <c r="G37" s="135"/>
    </row>
    <row r="38" spans="2:7" x14ac:dyDescent="0.25">
      <c r="G38" s="135"/>
    </row>
    <row r="39" spans="2:7" x14ac:dyDescent="0.25">
      <c r="G39" s="135"/>
    </row>
    <row r="40" spans="2:7" x14ac:dyDescent="0.25">
      <c r="G40" s="135"/>
    </row>
    <row r="41" spans="2:7" x14ac:dyDescent="0.25">
      <c r="C41" s="136"/>
      <c r="D41" s="194"/>
      <c r="E41" s="136"/>
      <c r="F41" s="136"/>
    </row>
  </sheetData>
  <sheetProtection password="CC56" sheet="1" objects="1" scenarios="1" selectLockedCells="1"/>
  <phoneticPr fontId="0" type="noConversion"/>
  <printOptions gridLines="1"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2" r:id="rId4" name="Scroll Bar 2">
              <controlPr defaultSize="0" autoPict="0">
                <anchor moveWithCells="1">
                  <from>
                    <xdr:col>2</xdr:col>
                    <xdr:colOff>6350</xdr:colOff>
                    <xdr:row>4</xdr:row>
                    <xdr:rowOff>19050</xdr:rowOff>
                  </from>
                  <to>
                    <xdr:col>3</xdr:col>
                    <xdr:colOff>44450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5" name="Scroll Bar 3">
              <controlPr defaultSize="0" autoPict="0">
                <anchor moveWithCells="1">
                  <from>
                    <xdr:col>2</xdr:col>
                    <xdr:colOff>6350</xdr:colOff>
                    <xdr:row>6</xdr:row>
                    <xdr:rowOff>44450</xdr:rowOff>
                  </from>
                  <to>
                    <xdr:col>3</xdr:col>
                    <xdr:colOff>44450</xdr:colOff>
                    <xdr:row>8</xdr:row>
                    <xdr:rowOff>6350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15"/>
  </sheetPr>
  <dimension ref="B1:H33"/>
  <sheetViews>
    <sheetView showGridLines="0" showRowColHeaders="0" workbookViewId="0">
      <selection activeCell="C27" sqref="C27"/>
    </sheetView>
  </sheetViews>
  <sheetFormatPr defaultColWidth="10.69921875" defaultRowHeight="12.5" x14ac:dyDescent="0.25"/>
  <cols>
    <col min="1" max="1" width="1.3984375" style="124" customWidth="1"/>
    <col min="2" max="2" width="8" style="124" customWidth="1"/>
    <col min="3" max="3" width="7.8984375" style="124" customWidth="1"/>
    <col min="4" max="4" width="9.3984375" style="124" customWidth="1"/>
    <col min="5" max="5" width="10.69921875" style="219" customWidth="1"/>
    <col min="6" max="6" width="10.69921875" style="124" customWidth="1"/>
    <col min="7" max="7" width="7.8984375" style="124" customWidth="1"/>
    <col min="8" max="8" width="4.3984375" style="124" customWidth="1"/>
    <col min="9" max="9" width="7.8984375" style="124" customWidth="1"/>
    <col min="10" max="10" width="13.69921875" style="124" customWidth="1"/>
    <col min="11" max="11" width="7.8984375" style="124" customWidth="1"/>
    <col min="12" max="12" width="2" style="124" customWidth="1"/>
    <col min="13" max="13" width="7.8984375" style="124" customWidth="1"/>
    <col min="14" max="16384" width="10.69921875" style="124"/>
  </cols>
  <sheetData>
    <row r="1" spans="2:8" ht="4.5" customHeight="1" x14ac:dyDescent="0.25"/>
    <row r="2" spans="2:8" ht="18" x14ac:dyDescent="0.4">
      <c r="B2" s="137" t="s">
        <v>125</v>
      </c>
    </row>
    <row r="3" spans="2:8" ht="13" x14ac:dyDescent="0.3">
      <c r="B3" s="138" t="s">
        <v>128</v>
      </c>
    </row>
    <row r="4" spans="2:8" x14ac:dyDescent="0.25">
      <c r="B4" s="126" t="s">
        <v>129</v>
      </c>
    </row>
    <row r="5" spans="2:8" x14ac:dyDescent="0.25">
      <c r="B5" s="126" t="s">
        <v>130</v>
      </c>
    </row>
    <row r="6" spans="2:8" ht="9.9" customHeight="1" x14ac:dyDescent="0.25">
      <c r="B6" s="152"/>
    </row>
    <row r="7" spans="2:8" ht="12.75" customHeight="1" x14ac:dyDescent="0.25">
      <c r="B7" s="139" t="s">
        <v>0</v>
      </c>
      <c r="C7" s="154" t="s">
        <v>1</v>
      </c>
      <c r="D7" s="151" t="str">
        <f>IF($B$19=TRUE,"Difference"," ")</f>
        <v xml:space="preserve"> </v>
      </c>
      <c r="E7" s="220"/>
      <c r="F7" s="156"/>
      <c r="G7" s="156"/>
    </row>
    <row r="8" spans="2:8" ht="12" customHeight="1" x14ac:dyDescent="0.3">
      <c r="B8" s="140">
        <v>0</v>
      </c>
      <c r="C8" s="140">
        <f t="shared" ref="C8:C18" si="0">($F$12)*B8^2</f>
        <v>0</v>
      </c>
      <c r="D8" s="196"/>
      <c r="E8" s="221"/>
      <c r="F8" s="156"/>
      <c r="G8" s="156"/>
    </row>
    <row r="9" spans="2:8" ht="12" customHeight="1" x14ac:dyDescent="0.3">
      <c r="B9" s="140">
        <v>1</v>
      </c>
      <c r="C9" s="140">
        <f t="shared" si="0"/>
        <v>1</v>
      </c>
      <c r="D9" s="150" t="str">
        <f t="shared" ref="D9:D18" si="1">IF($B$19=FALSE,"",C9-C8)</f>
        <v/>
      </c>
      <c r="E9" s="221"/>
      <c r="F9" s="157">
        <v>1</v>
      </c>
      <c r="G9" s="157">
        <v>2</v>
      </c>
    </row>
    <row r="10" spans="2:8" ht="12" customHeight="1" x14ac:dyDescent="0.3">
      <c r="B10" s="140">
        <v>2</v>
      </c>
      <c r="C10" s="140">
        <f t="shared" si="0"/>
        <v>4</v>
      </c>
      <c r="D10" s="150" t="str">
        <f t="shared" si="1"/>
        <v/>
      </c>
      <c r="E10" s="222" t="str">
        <f>IF($F$14=FALSE,"",D10-D9)</f>
        <v/>
      </c>
      <c r="F10" s="157"/>
      <c r="G10" s="157"/>
    </row>
    <row r="11" spans="2:8" ht="12" customHeight="1" x14ac:dyDescent="0.3">
      <c r="B11" s="140">
        <v>3</v>
      </c>
      <c r="C11" s="140">
        <f t="shared" si="0"/>
        <v>9</v>
      </c>
      <c r="D11" s="150" t="str">
        <f t="shared" si="1"/>
        <v/>
      </c>
      <c r="E11" s="222" t="str">
        <f t="shared" ref="E11:E18" si="2">IF($F$14=FALSE,"",D11-D10)</f>
        <v/>
      </c>
      <c r="F11" s="158" t="s">
        <v>74</v>
      </c>
      <c r="G11" s="159"/>
      <c r="H11" s="132" t="s">
        <v>75</v>
      </c>
    </row>
    <row r="12" spans="2:8" ht="12" customHeight="1" x14ac:dyDescent="0.3">
      <c r="B12" s="140">
        <v>4</v>
      </c>
      <c r="C12" s="140">
        <f t="shared" si="0"/>
        <v>16</v>
      </c>
      <c r="D12" s="150" t="str">
        <f t="shared" si="1"/>
        <v/>
      </c>
      <c r="E12" s="222" t="str">
        <f t="shared" si="2"/>
        <v/>
      </c>
      <c r="F12" s="160">
        <v>1</v>
      </c>
      <c r="G12" s="159"/>
      <c r="H12" s="132">
        <v>0</v>
      </c>
    </row>
    <row r="13" spans="2:8" ht="12" customHeight="1" x14ac:dyDescent="0.3">
      <c r="B13" s="140">
        <v>5</v>
      </c>
      <c r="C13" s="140">
        <f t="shared" si="0"/>
        <v>25</v>
      </c>
      <c r="D13" s="150" t="str">
        <f t="shared" si="1"/>
        <v/>
      </c>
      <c r="E13" s="222" t="str">
        <f t="shared" si="2"/>
        <v/>
      </c>
      <c r="F13" s="156"/>
      <c r="G13" s="156"/>
    </row>
    <row r="14" spans="2:8" ht="12" customHeight="1" x14ac:dyDescent="0.3">
      <c r="B14" s="140">
        <v>6</v>
      </c>
      <c r="C14" s="140">
        <f t="shared" si="0"/>
        <v>36</v>
      </c>
      <c r="D14" s="150" t="str">
        <f t="shared" si="1"/>
        <v/>
      </c>
      <c r="E14" s="222" t="str">
        <f t="shared" si="2"/>
        <v/>
      </c>
      <c r="F14" s="197" t="b">
        <v>0</v>
      </c>
      <c r="G14" s="156"/>
    </row>
    <row r="15" spans="2:8" ht="12" customHeight="1" x14ac:dyDescent="0.3">
      <c r="B15" s="140">
        <v>7</v>
      </c>
      <c r="C15" s="140">
        <f t="shared" si="0"/>
        <v>49</v>
      </c>
      <c r="D15" s="150" t="str">
        <f t="shared" si="1"/>
        <v/>
      </c>
      <c r="E15" s="222" t="str">
        <f t="shared" si="2"/>
        <v/>
      </c>
      <c r="F15" s="156"/>
      <c r="G15" s="156"/>
    </row>
    <row r="16" spans="2:8" ht="12" customHeight="1" x14ac:dyDescent="0.3">
      <c r="B16" s="140">
        <v>8</v>
      </c>
      <c r="C16" s="140">
        <f t="shared" si="0"/>
        <v>64</v>
      </c>
      <c r="D16" s="150" t="str">
        <f t="shared" si="1"/>
        <v/>
      </c>
      <c r="E16" s="222" t="str">
        <f t="shared" si="2"/>
        <v/>
      </c>
      <c r="F16" s="156"/>
      <c r="G16" s="156"/>
    </row>
    <row r="17" spans="2:7" ht="12" customHeight="1" x14ac:dyDescent="0.3">
      <c r="B17" s="140">
        <v>9</v>
      </c>
      <c r="C17" s="140">
        <f t="shared" si="0"/>
        <v>81</v>
      </c>
      <c r="D17" s="150" t="str">
        <f t="shared" si="1"/>
        <v/>
      </c>
      <c r="E17" s="222" t="str">
        <f t="shared" si="2"/>
        <v/>
      </c>
      <c r="F17" s="156"/>
      <c r="G17" s="156"/>
    </row>
    <row r="18" spans="2:7" ht="12" customHeight="1" x14ac:dyDescent="0.3">
      <c r="B18" s="140">
        <v>10</v>
      </c>
      <c r="C18" s="140">
        <f t="shared" si="0"/>
        <v>100</v>
      </c>
      <c r="D18" s="150" t="str">
        <f t="shared" si="1"/>
        <v/>
      </c>
      <c r="E18" s="222" t="str">
        <f t="shared" si="2"/>
        <v/>
      </c>
      <c r="F18" s="156"/>
      <c r="G18" s="156"/>
    </row>
    <row r="19" spans="2:7" x14ac:dyDescent="0.25">
      <c r="B19" s="153" t="b">
        <v>0</v>
      </c>
      <c r="D19" s="129"/>
      <c r="E19" s="223"/>
    </row>
    <row r="21" spans="2:7" x14ac:dyDescent="0.25">
      <c r="B21" s="126" t="s">
        <v>126</v>
      </c>
    </row>
    <row r="22" spans="2:7" x14ac:dyDescent="0.25">
      <c r="B22" s="149"/>
    </row>
    <row r="23" spans="2:7" ht="15.9" customHeight="1" x14ac:dyDescent="0.25">
      <c r="B23" s="126" t="s">
        <v>127</v>
      </c>
    </row>
    <row r="24" spans="2:7" ht="6.75" customHeight="1" x14ac:dyDescent="0.25">
      <c r="D24" s="128"/>
    </row>
    <row r="25" spans="2:7" x14ac:dyDescent="0.25">
      <c r="B25" s="130" t="s">
        <v>0</v>
      </c>
      <c r="C25" s="155" t="s">
        <v>1</v>
      </c>
      <c r="G25" s="135"/>
    </row>
    <row r="26" spans="2:7" ht="12" customHeight="1" x14ac:dyDescent="0.25">
      <c r="B26" s="131">
        <v>0</v>
      </c>
      <c r="C26" s="131">
        <v>2</v>
      </c>
      <c r="G26" s="135"/>
    </row>
    <row r="27" spans="2:7" ht="12" customHeight="1" x14ac:dyDescent="0.25">
      <c r="B27" s="131">
        <v>1</v>
      </c>
      <c r="C27" s="141"/>
      <c r="G27" s="135"/>
    </row>
    <row r="28" spans="2:7" ht="12" customHeight="1" x14ac:dyDescent="0.25">
      <c r="B28" s="131">
        <v>2</v>
      </c>
      <c r="C28" s="141"/>
      <c r="G28" s="135"/>
    </row>
    <row r="29" spans="2:7" ht="12" customHeight="1" x14ac:dyDescent="0.25">
      <c r="B29" s="131">
        <v>3</v>
      </c>
      <c r="C29" s="141"/>
      <c r="G29" s="135"/>
    </row>
    <row r="30" spans="2:7" ht="12" customHeight="1" x14ac:dyDescent="0.25">
      <c r="B30" s="131">
        <v>4</v>
      </c>
      <c r="C30" s="141"/>
      <c r="G30" s="135"/>
    </row>
    <row r="31" spans="2:7" ht="12" customHeight="1" x14ac:dyDescent="0.25">
      <c r="B31" s="131">
        <v>5</v>
      </c>
      <c r="C31" s="141"/>
      <c r="G31" s="135"/>
    </row>
    <row r="32" spans="2:7" x14ac:dyDescent="0.25">
      <c r="B32" s="136"/>
      <c r="C32" s="135"/>
      <c r="G32" s="135"/>
    </row>
    <row r="33" spans="2:6" x14ac:dyDescent="0.25">
      <c r="B33" s="136"/>
      <c r="C33" s="136"/>
      <c r="D33" s="136"/>
      <c r="E33" s="224"/>
      <c r="F33" s="136"/>
    </row>
  </sheetData>
  <sheetProtection sheet="1" objects="1" scenarios="1" selectLockedCells="1"/>
  <phoneticPr fontId="0" type="noConversion"/>
  <conditionalFormatting sqref="D7">
    <cfRule type="expression" dxfId="1" priority="2" stopIfTrue="1">
      <formula>IF($B$19=TRUE,D9," ")</formula>
    </cfRule>
  </conditionalFormatting>
  <dataValidations xWindow="108" yWindow="475" count="1">
    <dataValidation operator="equal" allowBlank="1" errorTitle="STOP" error="MOENIE HIERDIE EEN VERANDER NIE" prompt="MOENIE HIERDIE EEN VERANDER NIE!" sqref="C26"/>
  </dataValidations>
  <printOptions gridLinesSet="0"/>
  <pageMargins left="0.75" right="0.75" top="1" bottom="1" header="0.5" footer="0.5"/>
  <pageSetup orientation="portrait" horizontalDpi="300" r:id="rId1"/>
  <headerFooter alignWithMargins="0">
    <oddHeader>&amp;A</oddHeader>
    <oddFooter>Page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Scroll Bar 1">
              <controlPr defaultSize="0" autoPict="0">
                <anchor moveWithCells="1">
                  <from>
                    <xdr:col>4</xdr:col>
                    <xdr:colOff>565150</xdr:colOff>
                    <xdr:row>4</xdr:row>
                    <xdr:rowOff>69850</xdr:rowOff>
                  </from>
                  <to>
                    <xdr:col>5</xdr:col>
                    <xdr:colOff>584200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5" name="Check Box 5">
              <controlPr defaultSize="0" autoFill="0" autoLine="0" autoPict="0" altText="Wys wenk 1">
                <anchor moveWithCells="1">
                  <from>
                    <xdr:col>3</xdr:col>
                    <xdr:colOff>228600</xdr:colOff>
                    <xdr:row>19</xdr:row>
                    <xdr:rowOff>95250</xdr:rowOff>
                  </from>
                  <to>
                    <xdr:col>4</xdr:col>
                    <xdr:colOff>546100</xdr:colOff>
                    <xdr:row>21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6" name="Check Box 30">
              <controlPr defaultSize="0" autoFill="0" autoLine="0" autoPict="0" altText="Wys wenk 2">
                <anchor moveWithCells="1">
                  <from>
                    <xdr:col>5</xdr:col>
                    <xdr:colOff>38100</xdr:colOff>
                    <xdr:row>19</xdr:row>
                    <xdr:rowOff>95250</xdr:rowOff>
                  </from>
                  <to>
                    <xdr:col>6</xdr:col>
                    <xdr:colOff>165100</xdr:colOff>
                    <xdr:row>21</xdr:row>
                    <xdr:rowOff>25400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7"/>
  </sheetPr>
  <dimension ref="B1:H34"/>
  <sheetViews>
    <sheetView showGridLines="0" showRowColHeaders="0" workbookViewId="0">
      <selection activeCell="D22" sqref="D22"/>
    </sheetView>
  </sheetViews>
  <sheetFormatPr defaultColWidth="9.296875" defaultRowHeight="13" x14ac:dyDescent="0.3"/>
  <cols>
    <col min="1" max="1" width="1.09765625" style="17" customWidth="1"/>
    <col min="2" max="2" width="7.3984375" style="17" customWidth="1"/>
    <col min="3" max="4" width="9.296875" style="17"/>
    <col min="5" max="5" width="2" style="17" customWidth="1"/>
    <col min="6" max="7" width="3.3984375" style="17" customWidth="1"/>
    <col min="8" max="8" width="9.09765625" style="17" customWidth="1"/>
    <col min="9" max="16384" width="9.296875" style="17"/>
  </cols>
  <sheetData>
    <row r="1" spans="2:5" ht="6.75" customHeight="1" x14ac:dyDescent="0.3"/>
    <row r="2" spans="2:5" ht="17.25" customHeight="1" x14ac:dyDescent="0.4">
      <c r="B2" s="18" t="s">
        <v>58</v>
      </c>
    </row>
    <row r="3" spans="2:5" ht="6" customHeight="1" x14ac:dyDescent="0.3"/>
    <row r="4" spans="2:5" ht="12" customHeight="1" x14ac:dyDescent="0.3">
      <c r="B4" s="19" t="s">
        <v>59</v>
      </c>
    </row>
    <row r="5" spans="2:5" ht="12" customHeight="1" x14ac:dyDescent="0.3">
      <c r="B5" s="19" t="s">
        <v>72</v>
      </c>
    </row>
    <row r="6" spans="2:5" ht="10" customHeight="1" x14ac:dyDescent="0.3"/>
    <row r="7" spans="2:5" ht="10" customHeight="1" x14ac:dyDescent="0.3">
      <c r="B7" s="19" t="s">
        <v>60</v>
      </c>
    </row>
    <row r="8" spans="2:5" s="22" customFormat="1" ht="13" customHeight="1" x14ac:dyDescent="0.3">
      <c r="B8" s="20" t="s">
        <v>61</v>
      </c>
      <c r="C8" s="21"/>
      <c r="D8" s="21"/>
    </row>
    <row r="9" spans="2:5" ht="13" customHeight="1" x14ac:dyDescent="0.3">
      <c r="B9" s="19" t="s">
        <v>62</v>
      </c>
    </row>
    <row r="10" spans="2:5" ht="13" customHeight="1" x14ac:dyDescent="0.3">
      <c r="B10" s="19" t="s">
        <v>63</v>
      </c>
    </row>
    <row r="11" spans="2:5" ht="6" customHeight="1" x14ac:dyDescent="0.3">
      <c r="E11" s="23"/>
    </row>
    <row r="12" spans="2:5" ht="13" customHeight="1" x14ac:dyDescent="0.3">
      <c r="B12" s="19" t="s">
        <v>64</v>
      </c>
      <c r="E12" s="24"/>
    </row>
    <row r="13" spans="2:5" ht="13" customHeight="1" x14ac:dyDescent="0.3">
      <c r="B13" s="19" t="s">
        <v>65</v>
      </c>
      <c r="E13" s="24"/>
    </row>
    <row r="14" spans="2:5" ht="13" customHeight="1" x14ac:dyDescent="0.3">
      <c r="B14" s="19" t="s">
        <v>73</v>
      </c>
      <c r="E14" s="25"/>
    </row>
    <row r="15" spans="2:5" ht="4" customHeight="1" x14ac:dyDescent="0.3">
      <c r="B15" s="19"/>
      <c r="E15" s="25"/>
    </row>
    <row r="16" spans="2:5" ht="12" customHeight="1" x14ac:dyDescent="0.3">
      <c r="B16" s="19" t="s">
        <v>66</v>
      </c>
      <c r="E16" s="25"/>
    </row>
    <row r="17" spans="2:8" ht="4" customHeight="1" x14ac:dyDescent="0.3">
      <c r="B17" s="19"/>
      <c r="E17" s="25"/>
    </row>
    <row r="18" spans="2:8" x14ac:dyDescent="0.3">
      <c r="B18" s="19" t="s">
        <v>67</v>
      </c>
      <c r="E18" s="25"/>
    </row>
    <row r="19" spans="2:8" ht="10" customHeight="1" x14ac:dyDescent="0.3">
      <c r="E19" s="25"/>
    </row>
    <row r="20" spans="2:8" ht="14" x14ac:dyDescent="0.3">
      <c r="B20" s="26"/>
      <c r="C20" s="27" t="s">
        <v>68</v>
      </c>
      <c r="D20" s="27" t="s">
        <v>69</v>
      </c>
      <c r="E20" s="28"/>
      <c r="F20" s="29" t="s">
        <v>70</v>
      </c>
      <c r="G20" s="30"/>
      <c r="H20" s="31"/>
    </row>
    <row r="21" spans="2:8" ht="14.25" customHeight="1" x14ac:dyDescent="0.3">
      <c r="B21" s="32" t="s">
        <v>6</v>
      </c>
      <c r="C21" s="33">
        <v>1</v>
      </c>
      <c r="D21" s="34">
        <v>2</v>
      </c>
      <c r="E21" s="35"/>
      <c r="F21" s="36">
        <f>D22-D21</f>
        <v>3</v>
      </c>
      <c r="G21" s="199" t="s">
        <v>71</v>
      </c>
      <c r="H21" s="201">
        <f>F21/F22</f>
        <v>0.6</v>
      </c>
    </row>
    <row r="22" spans="2:8" ht="14.25" customHeight="1" x14ac:dyDescent="0.3">
      <c r="B22" s="32" t="s">
        <v>7</v>
      </c>
      <c r="C22" s="33">
        <v>6</v>
      </c>
      <c r="D22" s="34">
        <v>5</v>
      </c>
      <c r="E22" s="37"/>
      <c r="F22" s="38">
        <f>C22-C21</f>
        <v>5</v>
      </c>
      <c r="G22" s="200"/>
      <c r="H22" s="202"/>
    </row>
    <row r="23" spans="2:8" ht="15.15" customHeight="1" x14ac:dyDescent="0.3">
      <c r="B23" s="39"/>
      <c r="C23" s="40"/>
      <c r="D23" s="40"/>
      <c r="E23" s="198" t="str">
        <f>IF(F22=0,"Not defined!","")</f>
        <v/>
      </c>
      <c r="F23" s="198"/>
      <c r="G23" s="198"/>
      <c r="H23" s="198"/>
    </row>
    <row r="24" spans="2:8" x14ac:dyDescent="0.3">
      <c r="B24" s="41"/>
      <c r="C24" s="42"/>
      <c r="D24" s="43"/>
    </row>
    <row r="25" spans="2:8" x14ac:dyDescent="0.3">
      <c r="B25" s="44"/>
      <c r="C25" s="45"/>
      <c r="D25" s="46"/>
    </row>
    <row r="27" spans="2:8" x14ac:dyDescent="0.3">
      <c r="B27" s="19"/>
    </row>
    <row r="28" spans="2:8" x14ac:dyDescent="0.3">
      <c r="B28" s="47"/>
    </row>
    <row r="31" spans="2:8" x14ac:dyDescent="0.3">
      <c r="D31" s="48"/>
    </row>
    <row r="34" spans="5:5" ht="12" customHeight="1" x14ac:dyDescent="0.3">
      <c r="E34" s="25"/>
    </row>
  </sheetData>
  <sheetProtection password="CC56" sheet="1" objects="1" scenarios="1" selectLockedCells="1"/>
  <mergeCells count="3">
    <mergeCell ref="E23:H23"/>
    <mergeCell ref="G21:G22"/>
    <mergeCell ref="H21:H22"/>
  </mergeCells>
  <phoneticPr fontId="0" type="noConversion"/>
  <conditionalFormatting sqref="E23:H23">
    <cfRule type="cellIs" dxfId="0" priority="1" stopIfTrue="1" operator="equal">
      <formula>0</formula>
    </cfRule>
  </conditionalFormatting>
  <dataValidations xWindow="190" yWindow="345" count="3">
    <dataValidation type="whole" allowBlank="1" showErrorMessage="1" error="Use only WHOLE numbers between -10 and 10." sqref="C23:D24">
      <formula1>-10</formula1>
      <formula2>10</formula2>
    </dataValidation>
    <dataValidation type="whole" allowBlank="1" showErrorMessage="1" errorTitle="RESTRICTION ON NUMBERS" error="Use only WHOLE numbers between -8 and 8." sqref="C22:D22">
      <formula1>-8</formula1>
      <formula2>8</formula2>
    </dataValidation>
    <dataValidation type="whole" allowBlank="1" showErrorMessage="1" errorTitle="RESTRICTIONS ON NUMBERS" error="Use only WHOLE numbers between -8 and 8." sqref="C21:D21">
      <formula1>-8</formula1>
      <formula2>8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B1:F30"/>
  <sheetViews>
    <sheetView showGridLines="0" showRowColHeaders="0" workbookViewId="0">
      <selection activeCell="C8" sqref="C8"/>
    </sheetView>
  </sheetViews>
  <sheetFormatPr defaultColWidth="9.296875" defaultRowHeight="13" x14ac:dyDescent="0.3"/>
  <cols>
    <col min="1" max="1" width="1.09765625" style="49" customWidth="1"/>
    <col min="2" max="4" width="9.296875" style="49"/>
    <col min="5" max="5" width="3.8984375" style="49" customWidth="1"/>
    <col min="6" max="6" width="13" style="49" customWidth="1"/>
    <col min="7" max="16384" width="9.296875" style="49"/>
  </cols>
  <sheetData>
    <row r="1" spans="2:5" ht="6.75" customHeight="1" x14ac:dyDescent="0.3"/>
    <row r="2" spans="2:5" ht="17.25" customHeight="1" x14ac:dyDescent="0.4">
      <c r="B2" s="50" t="s">
        <v>70</v>
      </c>
    </row>
    <row r="3" spans="2:5" ht="10" customHeight="1" x14ac:dyDescent="0.3"/>
    <row r="4" spans="2:5" ht="12" customHeight="1" x14ac:dyDescent="0.3">
      <c r="B4" s="51" t="s">
        <v>78</v>
      </c>
    </row>
    <row r="5" spans="2:5" ht="12" customHeight="1" x14ac:dyDescent="0.3">
      <c r="B5" s="51" t="s">
        <v>79</v>
      </c>
    </row>
    <row r="6" spans="2:5" ht="10" customHeight="1" x14ac:dyDescent="0.3"/>
    <row r="7" spans="2:5" ht="15.15" customHeight="1" x14ac:dyDescent="0.3">
      <c r="B7" s="52"/>
      <c r="C7" s="53" t="s">
        <v>68</v>
      </c>
      <c r="D7" s="53" t="s">
        <v>69</v>
      </c>
    </row>
    <row r="8" spans="2:5" ht="15.15" customHeight="1" x14ac:dyDescent="0.3">
      <c r="B8" s="54" t="s">
        <v>6</v>
      </c>
      <c r="C8" s="55">
        <v>-4</v>
      </c>
      <c r="D8" s="56">
        <v>5</v>
      </c>
    </row>
    <row r="9" spans="2:5" ht="15.15" customHeight="1" x14ac:dyDescent="0.3">
      <c r="B9" s="54" t="s">
        <v>7</v>
      </c>
      <c r="C9" s="55">
        <v>5</v>
      </c>
      <c r="D9" s="56">
        <v>8</v>
      </c>
      <c r="E9" s="57"/>
    </row>
    <row r="10" spans="2:5" ht="15.15" customHeight="1" x14ac:dyDescent="0.3">
      <c r="B10" s="54" t="s">
        <v>8</v>
      </c>
      <c r="C10" s="56">
        <v>7</v>
      </c>
      <c r="D10" s="56">
        <v>2</v>
      </c>
      <c r="E10" s="58"/>
    </row>
    <row r="11" spans="2:5" ht="15.15" customHeight="1" x14ac:dyDescent="0.3">
      <c r="B11" s="59" t="s">
        <v>9</v>
      </c>
      <c r="C11" s="56">
        <v>4</v>
      </c>
      <c r="D11" s="60">
        <v>-5</v>
      </c>
      <c r="E11" s="61"/>
    </row>
    <row r="12" spans="2:5" ht="15.15" customHeight="1" x14ac:dyDescent="0.3">
      <c r="B12" s="62" t="s">
        <v>6</v>
      </c>
      <c r="C12" s="63">
        <f>C8</f>
        <v>-4</v>
      </c>
      <c r="D12" s="64">
        <f>D8</f>
        <v>5</v>
      </c>
      <c r="E12" s="61"/>
    </row>
    <row r="13" spans="2:5" x14ac:dyDescent="0.3">
      <c r="B13" s="51" t="s">
        <v>87</v>
      </c>
      <c r="E13" s="61"/>
    </row>
    <row r="14" spans="2:5" x14ac:dyDescent="0.3">
      <c r="B14" s="65" t="s">
        <v>92</v>
      </c>
      <c r="C14" s="66"/>
      <c r="D14" s="67"/>
      <c r="E14" s="61"/>
    </row>
    <row r="15" spans="2:5" ht="8.25" customHeight="1" x14ac:dyDescent="0.3">
      <c r="B15" s="68"/>
      <c r="C15" s="66"/>
      <c r="D15" s="67"/>
      <c r="E15" s="61"/>
    </row>
    <row r="16" spans="2:5" ht="15.15" customHeight="1" x14ac:dyDescent="0.3">
      <c r="B16" s="205" t="s">
        <v>82</v>
      </c>
      <c r="C16" s="206"/>
      <c r="D16" s="211" t="s">
        <v>70</v>
      </c>
      <c r="E16" s="212"/>
    </row>
    <row r="17" spans="2:6" ht="14" x14ac:dyDescent="0.3">
      <c r="B17" s="213" t="s">
        <v>83</v>
      </c>
      <c r="C17" s="214"/>
      <c r="D17" s="207"/>
      <c r="E17" s="208"/>
      <c r="F17" s="69" t="str">
        <f>IF(D17="","",IF(C9-C8=0,"Not defined",IF(D17=(D9-D8)/(C9-C8),"Correct!","Try again")))</f>
        <v/>
      </c>
    </row>
    <row r="18" spans="2:6" ht="14" x14ac:dyDescent="0.3">
      <c r="B18" s="215" t="s">
        <v>84</v>
      </c>
      <c r="C18" s="216"/>
      <c r="D18" s="209"/>
      <c r="E18" s="210"/>
      <c r="F18" s="69" t="str">
        <f>IF(D18="","",IF(C10-C9=0,"Not defined",IF(D18=(D10-D9)/(C10-C9),"Correct!","Try again")))</f>
        <v/>
      </c>
    </row>
    <row r="19" spans="2:6" ht="14" x14ac:dyDescent="0.3">
      <c r="B19" s="215" t="s">
        <v>85</v>
      </c>
      <c r="C19" s="216"/>
      <c r="D19" s="209"/>
      <c r="E19" s="210"/>
      <c r="F19" s="69" t="str">
        <f>IF(D19="","",IF(C11-C10=0,"Not defined",IF(D19=(D11-D10)/(C11-C10),"Correct!","Try again")))</f>
        <v/>
      </c>
    </row>
    <row r="20" spans="2:6" ht="14" x14ac:dyDescent="0.3">
      <c r="B20" s="203" t="s">
        <v>86</v>
      </c>
      <c r="C20" s="204"/>
      <c r="D20" s="209"/>
      <c r="E20" s="210"/>
      <c r="F20" s="69" t="str">
        <f>IF(D20="","",IF(C12-C11=0,"Not defined",IF(D20=(D12-D11)/(C12-C11),"Correct!","Try again")))</f>
        <v/>
      </c>
    </row>
    <row r="21" spans="2:6" ht="14" x14ac:dyDescent="0.3">
      <c r="B21" s="70"/>
      <c r="C21" s="70"/>
      <c r="D21" s="71"/>
      <c r="E21" s="71"/>
    </row>
    <row r="22" spans="2:6" x14ac:dyDescent="0.3">
      <c r="B22" s="51" t="s">
        <v>91</v>
      </c>
    </row>
    <row r="23" spans="2:6" ht="6" customHeight="1" x14ac:dyDescent="0.3"/>
    <row r="24" spans="2:6" x14ac:dyDescent="0.3">
      <c r="B24" s="51" t="s">
        <v>80</v>
      </c>
    </row>
    <row r="25" spans="2:6" ht="6" customHeight="1" x14ac:dyDescent="0.3"/>
    <row r="26" spans="2:6" x14ac:dyDescent="0.3">
      <c r="B26" s="51" t="s">
        <v>90</v>
      </c>
    </row>
    <row r="28" spans="2:6" x14ac:dyDescent="0.3">
      <c r="D28" s="72"/>
    </row>
    <row r="29" spans="2:6" x14ac:dyDescent="0.3">
      <c r="E29" s="73"/>
    </row>
    <row r="30" spans="2:6" x14ac:dyDescent="0.3">
      <c r="E30" s="74"/>
    </row>
  </sheetData>
  <sheetProtection password="CC56" sheet="1" objects="1" scenarios="1" selectLockedCells="1"/>
  <mergeCells count="10">
    <mergeCell ref="B20:C20"/>
    <mergeCell ref="B16:C16"/>
    <mergeCell ref="D17:E17"/>
    <mergeCell ref="D18:E18"/>
    <mergeCell ref="D19:E19"/>
    <mergeCell ref="D20:E20"/>
    <mergeCell ref="D16:E16"/>
    <mergeCell ref="B17:C17"/>
    <mergeCell ref="B18:C18"/>
    <mergeCell ref="B19:C19"/>
  </mergeCells>
  <phoneticPr fontId="0" type="noConversion"/>
  <dataValidations xWindow="165" yWindow="418" count="4">
    <dataValidation operator="equal" allowBlank="1" errorTitle="SORRY ..." error="Nope!  Try again!" prompt="Enter the gradient as a fraction, e.g. 2/3 and press ENTER." sqref="D21:E21"/>
    <dataValidation type="whole" allowBlank="1" showErrorMessage="1" error="Use only WHOLE numbers between -10 and 10." sqref="C8:D11">
      <formula1>-10</formula1>
      <formula2>10</formula2>
    </dataValidation>
    <dataValidation allowBlank="1" showInputMessage="1" showErrorMessage="1" prompt="Enter the gradient as a fraction, e.g. 2/3 and press ENTER._x000a_" sqref="D17:E17"/>
    <dataValidation type="decimal" allowBlank="1" showInputMessage="1" showErrorMessage="1" sqref="D18:E20">
      <formula1>-100</formula1>
      <formula2>100</formula2>
    </dataValidation>
  </dataValidation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MAP COORDINATES</vt:lpstr>
      <vt:lpstr>Points</vt:lpstr>
      <vt:lpstr>Names</vt:lpstr>
      <vt:lpstr>Picture</vt:lpstr>
      <vt:lpstr>Lines</vt:lpstr>
      <vt:lpstr>More lines</vt:lpstr>
      <vt:lpstr>Curve patterns</vt:lpstr>
      <vt:lpstr>GRADIENT 1</vt:lpstr>
      <vt:lpstr>GRADIENT 2</vt:lpstr>
      <vt:lpstr>GRADIENT 3</vt:lpstr>
      <vt:lpstr>a</vt:lpstr>
      <vt:lpstr>b</vt:lpstr>
      <vt:lpstr>Lines!Print_Area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Alwyn Olivier</dc:creator>
  <cp:lastModifiedBy>Alwyn Olivier</cp:lastModifiedBy>
  <dcterms:created xsi:type="dcterms:W3CDTF">2001-03-13T05:25:51Z</dcterms:created>
  <dcterms:modified xsi:type="dcterms:W3CDTF">2021-06-19T20:00:26Z</dcterms:modified>
</cp:coreProperties>
</file>